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5" yWindow="-30" windowWidth="28245" windowHeight="6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4" i="1" l="1"/>
  <c r="A135" i="1"/>
  <c r="B135" i="1"/>
  <c r="B243" i="1" l="1"/>
  <c r="L242" i="1"/>
  <c r="J242" i="1"/>
  <c r="I242" i="1"/>
  <c r="H242" i="1"/>
  <c r="G242" i="1"/>
  <c r="F242" i="1"/>
  <c r="B233" i="1"/>
  <c r="L232" i="1"/>
  <c r="L243" i="1" s="1"/>
  <c r="L244" i="1" s="1"/>
  <c r="J232" i="1"/>
  <c r="J243" i="1" s="1"/>
  <c r="J244" i="1" s="1"/>
  <c r="I232" i="1"/>
  <c r="H232" i="1"/>
  <c r="G232" i="1"/>
  <c r="F232" i="1"/>
  <c r="F243" i="1" s="1"/>
  <c r="F244" i="1" s="1"/>
  <c r="L122" i="1"/>
  <c r="J122" i="1"/>
  <c r="I122" i="1"/>
  <c r="H122" i="1"/>
  <c r="G122" i="1"/>
  <c r="F122" i="1"/>
  <c r="B113" i="1"/>
  <c r="L112" i="1"/>
  <c r="J112" i="1"/>
  <c r="I112" i="1"/>
  <c r="H112" i="1"/>
  <c r="G112" i="1"/>
  <c r="F112" i="1"/>
  <c r="A104" i="1"/>
  <c r="I243" i="1" l="1"/>
  <c r="I244" i="1" s="1"/>
  <c r="H243" i="1"/>
  <c r="H244" i="1" s="1"/>
  <c r="G243" i="1"/>
  <c r="G244" i="1" s="1"/>
  <c r="B224" i="1"/>
  <c r="A224" i="1"/>
  <c r="L223" i="1"/>
  <c r="J223" i="1"/>
  <c r="I223" i="1"/>
  <c r="H223" i="1"/>
  <c r="G223" i="1"/>
  <c r="F223" i="1"/>
  <c r="B214" i="1"/>
  <c r="A214" i="1"/>
  <c r="L213" i="1"/>
  <c r="L224" i="1" s="1"/>
  <c r="J213" i="1"/>
  <c r="J224" i="1" s="1"/>
  <c r="I213" i="1"/>
  <c r="I224" i="1" s="1"/>
  <c r="H213" i="1"/>
  <c r="H224" i="1" s="1"/>
  <c r="G213" i="1"/>
  <c r="G224" i="1" s="1"/>
  <c r="F213" i="1"/>
  <c r="B205" i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H194" i="1"/>
  <c r="H205" i="1" s="1"/>
  <c r="G194" i="1"/>
  <c r="F194" i="1"/>
  <c r="F205" i="1" s="1"/>
  <c r="B184" i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H173" i="1"/>
  <c r="H184" i="1" s="1"/>
  <c r="G173" i="1"/>
  <c r="G184" i="1" s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H153" i="1"/>
  <c r="H164" i="1" s="1"/>
  <c r="G153" i="1"/>
  <c r="F153" i="1"/>
  <c r="F164" i="1" s="1"/>
  <c r="B145" i="1"/>
  <c r="A145" i="1"/>
  <c r="L144" i="1"/>
  <c r="J144" i="1"/>
  <c r="I144" i="1"/>
  <c r="H144" i="1"/>
  <c r="G144" i="1"/>
  <c r="F144" i="1"/>
  <c r="L134" i="1"/>
  <c r="J134" i="1"/>
  <c r="I134" i="1"/>
  <c r="H134" i="1"/>
  <c r="G134" i="1"/>
  <c r="A123" i="1"/>
  <c r="L103" i="1"/>
  <c r="J103" i="1"/>
  <c r="I103" i="1"/>
  <c r="H103" i="1"/>
  <c r="G103" i="1"/>
  <c r="F103" i="1"/>
  <c r="B94" i="1"/>
  <c r="A94" i="1"/>
  <c r="L93" i="1"/>
  <c r="L123" i="1" s="1"/>
  <c r="J93" i="1"/>
  <c r="I93" i="1"/>
  <c r="I123" i="1" s="1"/>
  <c r="H93" i="1"/>
  <c r="G93" i="1"/>
  <c r="G123" i="1" s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H33" i="1"/>
  <c r="H44" i="1" s="1"/>
  <c r="G33" i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H25" i="1" s="1"/>
  <c r="G14" i="1"/>
  <c r="G25" i="1" s="1"/>
  <c r="F14" i="1"/>
  <c r="I205" i="1" l="1"/>
  <c r="I184" i="1"/>
  <c r="I164" i="1"/>
  <c r="I44" i="1"/>
  <c r="H123" i="1"/>
  <c r="G205" i="1"/>
  <c r="G164" i="1"/>
  <c r="J123" i="1"/>
  <c r="F123" i="1"/>
  <c r="I64" i="1"/>
  <c r="G44" i="1"/>
  <c r="I25" i="1"/>
  <c r="F25" i="1"/>
  <c r="F84" i="1"/>
  <c r="F104" i="1"/>
  <c r="J84" i="1"/>
  <c r="J104" i="1"/>
  <c r="G84" i="1"/>
  <c r="G104" i="1"/>
  <c r="L84" i="1"/>
  <c r="L104" i="1"/>
  <c r="H84" i="1"/>
  <c r="H104" i="1"/>
  <c r="I84" i="1"/>
  <c r="I104" i="1"/>
  <c r="F224" i="1"/>
  <c r="H145" i="1"/>
  <c r="I145" i="1"/>
  <c r="F145" i="1"/>
  <c r="J145" i="1"/>
  <c r="G145" i="1"/>
  <c r="L145" i="1"/>
</calcChain>
</file>

<file path=xl/sharedStrings.xml><?xml version="1.0" encoding="utf-8"?>
<sst xmlns="http://schemas.openxmlformats.org/spreadsheetml/2006/main" count="389" uniqueCount="86">
  <si>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</si>
  <si>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</si>
  <si>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</si>
  <si>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</si>
  <si>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</si>
  <si>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</si>
  <si>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</si>
  <si>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</si>
  <si>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</si>
  <si>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</si>
  <si>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</si>
  <si>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</si>
  <si>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</si>
  <si>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</si>
  <si>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</si>
  <si>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</si>
  <si>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</si>
  <si>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</si>
  <si>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</si>
  <si>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</si>
  <si>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</si>
  <si>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</si>
  <si>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</si>
  <si>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</si>
  <si>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</si>
  <si>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</si>
  <si>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</si>
  <si>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</si>
  <si>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</si>
  <si>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</si>
  <si>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</si>
  <si>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</si>
  <si>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</si>
  <si>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</si>
  <si>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</si>
  <si>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</si>
  <si>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</si>
  <si>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</si>
  <si>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</si>
  <si>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"Кардоновская СОШ"</t>
  </si>
  <si>
    <t>Абакаров Б.Г.</t>
  </si>
  <si>
    <t>директор школы</t>
  </si>
  <si>
    <t>Плов с курицей</t>
  </si>
  <si>
    <t>Хлеб пшеничный</t>
  </si>
  <si>
    <t>Яйцо отварное</t>
  </si>
  <si>
    <t xml:space="preserve">Сок осветленный </t>
  </si>
  <si>
    <t>Кексы</t>
  </si>
  <si>
    <t>Яблоки</t>
  </si>
  <si>
    <t>Суп картофельный с курицей</t>
  </si>
  <si>
    <t>Макароны отварные</t>
  </si>
  <si>
    <t>Котлета говяжья</t>
  </si>
  <si>
    <t>Курица, тушенная в соусе</t>
  </si>
  <si>
    <t xml:space="preserve">Пюре картофельное </t>
  </si>
  <si>
    <t>Салат из капусты с горошком</t>
  </si>
  <si>
    <t>Щи из свежей капусты  с картофелем</t>
  </si>
  <si>
    <t>Суп молочный с рисом</t>
  </si>
  <si>
    <t>Масло сливочное</t>
  </si>
  <si>
    <t>Чай с сахаром</t>
  </si>
  <si>
    <t>Йогурт</t>
  </si>
  <si>
    <t xml:space="preserve">Борщ с капустой и картофелем </t>
  </si>
  <si>
    <t>Каша ячневая рассыпчатая</t>
  </si>
  <si>
    <t>Люля</t>
  </si>
  <si>
    <t>Печенье</t>
  </si>
  <si>
    <t>Биточки из курицы</t>
  </si>
  <si>
    <t>Вафли</t>
  </si>
  <si>
    <t>Суп гороховый вегит.</t>
  </si>
  <si>
    <t>Каша гречневая расыпчатая</t>
  </si>
  <si>
    <t>Тефтели</t>
  </si>
  <si>
    <t>Щи из капусты с курицей</t>
  </si>
  <si>
    <t>Котлета куриная</t>
  </si>
  <si>
    <t>Вареник со сметаной</t>
  </si>
  <si>
    <t>Сметана</t>
  </si>
  <si>
    <t>Подлива для люля кебаб</t>
  </si>
  <si>
    <t>Суп харчо с курицей</t>
  </si>
  <si>
    <t>Салат картофельный с горошком</t>
  </si>
  <si>
    <t>Каша пшеничная рассыпчатая</t>
  </si>
  <si>
    <t>Гуляш из грудки птицы</t>
  </si>
  <si>
    <t xml:space="preserve">Рыбная котлета </t>
  </si>
  <si>
    <t xml:space="preserve">Гуляш из грудки курицы </t>
  </si>
  <si>
    <t>Суп гороховый с курицей</t>
  </si>
  <si>
    <t>Суп картофельный вегетарианский</t>
  </si>
  <si>
    <t>Зефир</t>
  </si>
  <si>
    <t>Компот из сухофруктов</t>
  </si>
  <si>
    <t>Апельсины</t>
  </si>
  <si>
    <t>Горошек зеленый консер-й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</si>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</sst>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tabSelected="1" zoomScale="60" zoomScaleNormal="60" workbookViewId="0">
      <pane xSplit="4" ySplit="5" topLeftCell="E233" activePane="bottomRight" state="frozen"/>
      <selection pane="topRight" activeCell="E1" sqref="E1"/>
      <selection pane="bottomLeft" activeCell="A6" sqref="A6"/>
      <selection pane="bottomRight" activeCell="N239" sqref="N2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11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66</v>
      </c>
      <c r="F6" s="39">
        <v>100</v>
      </c>
      <c r="G6" s="39">
        <v>9.15</v>
      </c>
      <c r="H6" s="39">
        <v>2.13</v>
      </c>
      <c r="I6" s="39">
        <v>7.18</v>
      </c>
      <c r="J6" s="39">
        <v>134.68</v>
      </c>
      <c r="K6" s="40">
        <v>9</v>
      </c>
      <c r="L6" s="39"/>
    </row>
    <row r="7" spans="1:12" ht="15" x14ac:dyDescent="0.25">
      <c r="A7" s="23"/>
      <c r="B7" s="15"/>
      <c r="C7" s="11"/>
      <c r="D7" s="6"/>
      <c r="E7" s="41" t="s">
        <v>67</v>
      </c>
      <c r="F7" s="42">
        <v>45</v>
      </c>
      <c r="G7" s="42">
        <v>5.74</v>
      </c>
      <c r="H7" s="42">
        <v>4.8600000000000003</v>
      </c>
      <c r="I7" s="42">
        <v>5.21</v>
      </c>
      <c r="J7" s="42">
        <v>158</v>
      </c>
      <c r="K7" s="43">
        <v>7</v>
      </c>
      <c r="L7" s="42"/>
    </row>
    <row r="8" spans="1:12" ht="15" x14ac:dyDescent="0.25">
      <c r="A8" s="23"/>
      <c r="B8" s="15"/>
      <c r="C8" s="11"/>
      <c r="D8" s="7" t="s">
        <v>22</v>
      </c>
      <c r="E8" s="41" t="s">
        <v>53</v>
      </c>
      <c r="F8" s="42">
        <v>47</v>
      </c>
      <c r="G8" s="42">
        <v>1.0900000000000001</v>
      </c>
      <c r="H8" s="42">
        <v>0</v>
      </c>
      <c r="I8" s="42">
        <v>3.08</v>
      </c>
      <c r="J8" s="42">
        <v>20</v>
      </c>
      <c r="K8" s="43">
        <v>43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45</v>
      </c>
      <c r="F9" s="42">
        <v>190</v>
      </c>
      <c r="G9" s="42">
        <v>1.01</v>
      </c>
      <c r="H9" s="42">
        <v>0</v>
      </c>
      <c r="I9" s="42">
        <v>20.399999999999999</v>
      </c>
      <c r="J9" s="42">
        <v>86.7</v>
      </c>
      <c r="K9" s="43">
        <v>49</v>
      </c>
      <c r="L9" s="42"/>
    </row>
    <row r="10" spans="1:12" ht="15" x14ac:dyDescent="0.25">
      <c r="A10" s="23"/>
      <c r="B10" s="15"/>
      <c r="C10" s="11"/>
      <c r="D10" s="7" t="s">
        <v>24</v>
      </c>
      <c r="E10" s="41" t="s">
        <v>62</v>
      </c>
      <c r="F10" s="42">
        <v>16</v>
      </c>
      <c r="G10" s="42">
        <v>1.2</v>
      </c>
      <c r="H10" s="42">
        <v>3.8</v>
      </c>
      <c r="I10" s="42">
        <v>7.9</v>
      </c>
      <c r="J10" s="42">
        <v>59.8</v>
      </c>
      <c r="K10" s="43"/>
      <c r="L10" s="42"/>
    </row>
    <row r="11" spans="1:12" ht="15" x14ac:dyDescent="0.25">
      <c r="A11" s="23"/>
      <c r="B11" s="15"/>
      <c r="C11" s="11"/>
      <c r="D11" s="6"/>
      <c r="E11" s="41" t="s">
        <v>47</v>
      </c>
      <c r="F11" s="42">
        <v>91</v>
      </c>
      <c r="G11" s="42">
        <v>0.27</v>
      </c>
      <c r="H11" s="42">
        <v>0</v>
      </c>
      <c r="I11" s="42">
        <v>10.19</v>
      </c>
      <c r="J11" s="42">
        <v>51.87</v>
      </c>
      <c r="K11" s="43">
        <v>50</v>
      </c>
      <c r="L11" s="42"/>
    </row>
    <row r="12" spans="1:12" ht="15" x14ac:dyDescent="0.25">
      <c r="A12" s="23"/>
      <c r="B12" s="15"/>
      <c r="C12" s="11"/>
      <c r="D12" s="6"/>
      <c r="E12" s="41" t="s">
        <v>43</v>
      </c>
      <c r="F12" s="42">
        <v>40</v>
      </c>
      <c r="G12" s="42">
        <v>3.5</v>
      </c>
      <c r="H12" s="42">
        <v>1.3</v>
      </c>
      <c r="I12" s="42">
        <v>18.7</v>
      </c>
      <c r="J12" s="42">
        <v>106.4</v>
      </c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529</v>
      </c>
      <c r="G14" s="19">
        <f t="shared" ref="G14:J14" si="0">SUM(G6:G13)</f>
        <v>21.96</v>
      </c>
      <c r="H14" s="19">
        <f t="shared" si="0"/>
        <v>12.09</v>
      </c>
      <c r="I14" s="19">
        <f t="shared" si="0"/>
        <v>72.66</v>
      </c>
      <c r="J14" s="19">
        <f t="shared" si="0"/>
        <v>617.45000000000005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 t="s">
        <v>68</v>
      </c>
      <c r="F15" s="42">
        <v>250</v>
      </c>
      <c r="G15" s="42">
        <v>2</v>
      </c>
      <c r="H15" s="42">
        <v>5</v>
      </c>
      <c r="I15" s="42">
        <v>11</v>
      </c>
      <c r="J15" s="42">
        <v>100</v>
      </c>
      <c r="K15" s="43">
        <v>54</v>
      </c>
      <c r="L15" s="42"/>
    </row>
    <row r="16" spans="1:12" ht="15" x14ac:dyDescent="0.25">
      <c r="A16" s="23"/>
      <c r="B16" s="15"/>
      <c r="C16" s="11"/>
      <c r="D16" s="7" t="s">
        <v>27</v>
      </c>
      <c r="E16" s="41" t="s">
        <v>49</v>
      </c>
      <c r="F16" s="42">
        <v>125</v>
      </c>
      <c r="G16" s="42">
        <v>5.52</v>
      </c>
      <c r="H16" s="42">
        <v>4.5199999999999996</v>
      </c>
      <c r="I16" s="42">
        <v>26.45</v>
      </c>
      <c r="J16" s="42">
        <v>132.5</v>
      </c>
      <c r="K16" s="43">
        <v>10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67</v>
      </c>
      <c r="F17" s="42">
        <v>45</v>
      </c>
      <c r="G17" s="42">
        <v>5.74</v>
      </c>
      <c r="H17" s="42">
        <v>4.8600000000000003</v>
      </c>
      <c r="I17" s="42">
        <v>5.21</v>
      </c>
      <c r="J17" s="42">
        <v>158</v>
      </c>
      <c r="K17" s="43">
        <v>7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43</v>
      </c>
      <c r="F18" s="42">
        <v>40</v>
      </c>
      <c r="G18" s="42">
        <v>3.5</v>
      </c>
      <c r="H18" s="42">
        <v>1.3</v>
      </c>
      <c r="I18" s="42">
        <v>18.7</v>
      </c>
      <c r="J18" s="42">
        <v>106.4</v>
      </c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 t="s">
        <v>62</v>
      </c>
      <c r="F19" s="42">
        <v>16</v>
      </c>
      <c r="G19" s="42">
        <v>1.2</v>
      </c>
      <c r="H19" s="42">
        <v>3.8</v>
      </c>
      <c r="I19" s="42">
        <v>7.9</v>
      </c>
      <c r="J19" s="42">
        <v>59.8</v>
      </c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 t="s">
        <v>57</v>
      </c>
      <c r="F20" s="42">
        <v>200</v>
      </c>
      <c r="G20" s="42">
        <v>0</v>
      </c>
      <c r="H20" s="42">
        <v>0</v>
      </c>
      <c r="I20" s="42">
        <v>10</v>
      </c>
      <c r="J20" s="42">
        <v>39.9</v>
      </c>
      <c r="K20" s="43">
        <v>20</v>
      </c>
      <c r="L20" s="42"/>
    </row>
    <row r="21" spans="1:12" ht="15" x14ac:dyDescent="0.25">
      <c r="A21" s="23"/>
      <c r="B21" s="15"/>
      <c r="C21" s="11"/>
      <c r="D21" s="7" t="s">
        <v>32</v>
      </c>
      <c r="E21" s="41" t="s">
        <v>47</v>
      </c>
      <c r="F21" s="42">
        <v>100</v>
      </c>
      <c r="G21" s="42">
        <v>0.3</v>
      </c>
      <c r="H21" s="42">
        <v>0</v>
      </c>
      <c r="I21" s="42">
        <v>11.2</v>
      </c>
      <c r="J21" s="42">
        <v>57</v>
      </c>
      <c r="K21" s="43">
        <v>50</v>
      </c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776</v>
      </c>
      <c r="G24" s="19">
        <f t="shared" ref="G24:J24" si="2">SUM(G15:G23)</f>
        <v>18.259999999999998</v>
      </c>
      <c r="H24" s="19">
        <f t="shared" si="2"/>
        <v>19.48</v>
      </c>
      <c r="I24" s="19">
        <f t="shared" si="2"/>
        <v>90.460000000000008</v>
      </c>
      <c r="J24" s="19">
        <f t="shared" si="2"/>
        <v>653.59999999999991</v>
      </c>
      <c r="K24" s="25"/>
      <c r="L24" s="19">
        <f t="shared" ref="L24" si="3">SUM(L15:L23)</f>
        <v>0</v>
      </c>
    </row>
    <row r="25" spans="1:12" ht="15.75" thickBot="1" x14ac:dyDescent="0.25">
      <c r="A25" s="28">
        <f>A6</f>
        <v>1</v>
      </c>
      <c r="B25" s="29">
        <f>B6</f>
        <v>1</v>
      </c>
      <c r="C25" s="52" t="s">
        <v>4</v>
      </c>
      <c r="D25" s="53"/>
      <c r="E25" s="30"/>
      <c r="F25" s="31">
        <f>F14+F24</f>
        <v>1305</v>
      </c>
      <c r="G25" s="31">
        <f t="shared" ref="G25:J25" si="4">G14+G24</f>
        <v>40.22</v>
      </c>
      <c r="H25" s="31">
        <f t="shared" si="4"/>
        <v>31.57</v>
      </c>
      <c r="I25" s="31">
        <f t="shared" si="4"/>
        <v>163.12</v>
      </c>
      <c r="J25" s="31">
        <f t="shared" si="4"/>
        <v>1271.05</v>
      </c>
      <c r="K25" s="31"/>
      <c r="L25" s="31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8" t="s">
        <v>66</v>
      </c>
      <c r="F26" s="39">
        <v>150</v>
      </c>
      <c r="G26" s="39">
        <v>13.62</v>
      </c>
      <c r="H26" s="39">
        <v>3.17</v>
      </c>
      <c r="I26" s="39">
        <v>10.7</v>
      </c>
      <c r="J26" s="39">
        <v>200.42</v>
      </c>
      <c r="K26" s="40">
        <v>9</v>
      </c>
      <c r="L26" s="39"/>
    </row>
    <row r="27" spans="1:12" ht="15" x14ac:dyDescent="0.25">
      <c r="A27" s="14"/>
      <c r="B27" s="15"/>
      <c r="C27" s="11"/>
      <c r="D27" s="6"/>
      <c r="E27" s="41" t="s">
        <v>69</v>
      </c>
      <c r="F27" s="42">
        <v>45</v>
      </c>
      <c r="G27" s="42">
        <v>6.8</v>
      </c>
      <c r="H27" s="42">
        <v>1</v>
      </c>
      <c r="I27" s="42">
        <v>12.49</v>
      </c>
      <c r="J27" s="42">
        <v>84</v>
      </c>
      <c r="K27" s="43">
        <v>44</v>
      </c>
      <c r="L27" s="42"/>
    </row>
    <row r="28" spans="1:12" ht="15" x14ac:dyDescent="0.25">
      <c r="A28" s="14"/>
      <c r="B28" s="15"/>
      <c r="C28" s="11"/>
      <c r="D28" s="7" t="s">
        <v>22</v>
      </c>
      <c r="E28" s="41" t="s">
        <v>44</v>
      </c>
      <c r="F28" s="42">
        <v>40</v>
      </c>
      <c r="G28" s="42">
        <v>5.08</v>
      </c>
      <c r="H28" s="42">
        <v>4.5999999999999996</v>
      </c>
      <c r="I28" s="42">
        <v>0.28000000000000003</v>
      </c>
      <c r="J28" s="42">
        <v>63</v>
      </c>
      <c r="K28" s="43">
        <v>8</v>
      </c>
      <c r="L28" s="42"/>
    </row>
    <row r="29" spans="1:12" ht="15" x14ac:dyDescent="0.25">
      <c r="A29" s="14"/>
      <c r="B29" s="15"/>
      <c r="C29" s="11"/>
      <c r="D29" s="7" t="s">
        <v>23</v>
      </c>
      <c r="E29" s="41" t="s">
        <v>57</v>
      </c>
      <c r="F29" s="42">
        <v>200</v>
      </c>
      <c r="G29" s="42">
        <v>0</v>
      </c>
      <c r="H29" s="42">
        <v>0</v>
      </c>
      <c r="I29" s="42">
        <v>10</v>
      </c>
      <c r="J29" s="42">
        <v>39.9</v>
      </c>
      <c r="K29" s="43">
        <v>20</v>
      </c>
      <c r="L29" s="42"/>
    </row>
    <row r="30" spans="1:12" ht="15" x14ac:dyDescent="0.25">
      <c r="A30" s="14"/>
      <c r="B30" s="15"/>
      <c r="C30" s="11"/>
      <c r="D30" s="7" t="s">
        <v>24</v>
      </c>
      <c r="E30" s="41" t="s">
        <v>81</v>
      </c>
      <c r="F30" s="42">
        <v>30</v>
      </c>
      <c r="G30" s="42">
        <v>2.34</v>
      </c>
      <c r="H30" s="42">
        <v>3.84</v>
      </c>
      <c r="I30" s="42">
        <v>23.82</v>
      </c>
      <c r="J30" s="42">
        <v>110.4</v>
      </c>
      <c r="K30" s="43"/>
      <c r="L30" s="42"/>
    </row>
    <row r="31" spans="1:12" ht="15" x14ac:dyDescent="0.25">
      <c r="A31" s="14"/>
      <c r="B31" s="15"/>
      <c r="C31" s="11"/>
      <c r="D31" s="6"/>
      <c r="E31" s="41" t="s">
        <v>43</v>
      </c>
      <c r="F31" s="42">
        <v>40</v>
      </c>
      <c r="G31" s="42">
        <v>3.5</v>
      </c>
      <c r="H31" s="42">
        <v>1.3</v>
      </c>
      <c r="I31" s="42">
        <v>18.7</v>
      </c>
      <c r="J31" s="42">
        <v>106.4</v>
      </c>
      <c r="K31" s="43"/>
      <c r="L31" s="42"/>
    </row>
    <row r="32" spans="1:12" ht="15" x14ac:dyDescent="0.25">
      <c r="A32" s="14"/>
      <c r="B32" s="15"/>
      <c r="C32" s="11"/>
      <c r="D32" s="6"/>
      <c r="E32" s="41" t="s">
        <v>47</v>
      </c>
      <c r="F32" s="42">
        <v>92</v>
      </c>
      <c r="G32" s="42">
        <v>0.28000000000000003</v>
      </c>
      <c r="H32" s="42">
        <v>0</v>
      </c>
      <c r="I32" s="42">
        <v>10.3</v>
      </c>
      <c r="J32" s="42">
        <v>52.44</v>
      </c>
      <c r="K32" s="43">
        <v>50</v>
      </c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597</v>
      </c>
      <c r="G33" s="19">
        <f t="shared" ref="G33" si="6">SUM(G26:G32)</f>
        <v>31.62</v>
      </c>
      <c r="H33" s="19">
        <f t="shared" ref="H33" si="7">SUM(H26:H32)</f>
        <v>13.91</v>
      </c>
      <c r="I33" s="19">
        <f t="shared" ref="I33" si="8">SUM(I26:I32)</f>
        <v>86.289999999999992</v>
      </c>
      <c r="J33" s="19">
        <f t="shared" ref="J33:L33" si="9">SUM(J26:J32)</f>
        <v>656.56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 t="s">
        <v>58</v>
      </c>
      <c r="F34" s="42">
        <v>115</v>
      </c>
      <c r="G34" s="42">
        <v>2.9</v>
      </c>
      <c r="H34" s="42">
        <v>5.9</v>
      </c>
      <c r="I34" s="42">
        <v>15.6</v>
      </c>
      <c r="J34" s="42">
        <v>145</v>
      </c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 t="s">
        <v>70</v>
      </c>
      <c r="F35" s="42">
        <v>100</v>
      </c>
      <c r="G35" s="42">
        <v>8.06</v>
      </c>
      <c r="H35" s="42">
        <v>2.42</v>
      </c>
      <c r="I35" s="42">
        <v>10.09</v>
      </c>
      <c r="J35" s="42">
        <v>120</v>
      </c>
      <c r="K35" s="43">
        <v>42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71</v>
      </c>
      <c r="F36" s="42">
        <v>5</v>
      </c>
      <c r="G36" s="42">
        <v>0.25</v>
      </c>
      <c r="H36" s="42">
        <v>1</v>
      </c>
      <c r="I36" s="42">
        <v>0.3</v>
      </c>
      <c r="J36" s="42">
        <v>10</v>
      </c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 t="s">
        <v>43</v>
      </c>
      <c r="F37" s="42">
        <v>40</v>
      </c>
      <c r="G37" s="42">
        <v>3.5</v>
      </c>
      <c r="H37" s="42">
        <v>1.3</v>
      </c>
      <c r="I37" s="42">
        <v>18.7</v>
      </c>
      <c r="J37" s="42">
        <v>106.4</v>
      </c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 t="s">
        <v>57</v>
      </c>
      <c r="F38" s="42">
        <v>200</v>
      </c>
      <c r="G38" s="42">
        <v>0</v>
      </c>
      <c r="H38" s="42">
        <v>0</v>
      </c>
      <c r="I38" s="42">
        <v>10</v>
      </c>
      <c r="J38" s="42">
        <v>39.9</v>
      </c>
      <c r="K38" s="43">
        <v>20</v>
      </c>
      <c r="L38" s="42"/>
    </row>
    <row r="39" spans="1:12" ht="15" x14ac:dyDescent="0.25">
      <c r="A39" s="14"/>
      <c r="B39" s="15"/>
      <c r="C39" s="11"/>
      <c r="D39" s="7" t="s">
        <v>31</v>
      </c>
      <c r="E39" s="41" t="s">
        <v>47</v>
      </c>
      <c r="F39" s="42">
        <v>100</v>
      </c>
      <c r="G39" s="42">
        <v>0.3</v>
      </c>
      <c r="H39" s="42">
        <v>0</v>
      </c>
      <c r="I39" s="42">
        <v>11.2</v>
      </c>
      <c r="J39" s="42">
        <v>57</v>
      </c>
      <c r="K39" s="43">
        <v>50</v>
      </c>
      <c r="L39" s="42"/>
    </row>
    <row r="40" spans="1:12" ht="15" x14ac:dyDescent="0.25">
      <c r="A40" s="14"/>
      <c r="B40" s="15"/>
      <c r="C40" s="11"/>
      <c r="D40" s="7" t="s">
        <v>32</v>
      </c>
      <c r="E40" s="41" t="s">
        <v>64</v>
      </c>
      <c r="F40" s="42">
        <v>20</v>
      </c>
      <c r="G40" s="42">
        <v>1.1000000000000001</v>
      </c>
      <c r="H40" s="42">
        <v>6.2</v>
      </c>
      <c r="I40" s="42">
        <v>11.8</v>
      </c>
      <c r="J40" s="42">
        <v>107.8</v>
      </c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580</v>
      </c>
      <c r="G43" s="19">
        <f t="shared" ref="G43" si="10">SUM(G34:G42)</f>
        <v>16.110000000000003</v>
      </c>
      <c r="H43" s="19">
        <f t="shared" ref="H43" si="11">SUM(H34:H42)</f>
        <v>16.82</v>
      </c>
      <c r="I43" s="19">
        <f t="shared" ref="I43" si="12">SUM(I34:I42)</f>
        <v>77.69</v>
      </c>
      <c r="J43" s="19">
        <f t="shared" ref="J43:L43" si="13">SUM(J34:J42)</f>
        <v>586.09999999999991</v>
      </c>
      <c r="K43" s="25"/>
      <c r="L43" s="19">
        <f t="shared" si="13"/>
        <v>0</v>
      </c>
    </row>
    <row r="44" spans="1:12" ht="15.75" customHeight="1" thickBot="1" x14ac:dyDescent="0.25">
      <c r="A44" s="32">
        <f>A26</f>
        <v>1</v>
      </c>
      <c r="B44" s="32">
        <f>B26</f>
        <v>2</v>
      </c>
      <c r="C44" s="52" t="s">
        <v>4</v>
      </c>
      <c r="D44" s="53"/>
      <c r="E44" s="30"/>
      <c r="F44" s="31">
        <f>F33+F43</f>
        <v>1177</v>
      </c>
      <c r="G44" s="31">
        <f t="shared" ref="G44" si="14">G33+G43</f>
        <v>47.730000000000004</v>
      </c>
      <c r="H44" s="31">
        <f t="shared" ref="H44" si="15">H33+H43</f>
        <v>30.73</v>
      </c>
      <c r="I44" s="31">
        <f t="shared" ref="I44" si="16">I33+I43</f>
        <v>163.98</v>
      </c>
      <c r="J44" s="31">
        <f t="shared" ref="J44:L44" si="17">J33+J43</f>
        <v>1242.6599999999999</v>
      </c>
      <c r="K44" s="31"/>
      <c r="L44" s="31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8" t="s">
        <v>72</v>
      </c>
      <c r="F45" s="39">
        <v>100</v>
      </c>
      <c r="G45" s="39">
        <v>2</v>
      </c>
      <c r="H45" s="39">
        <v>1.6</v>
      </c>
      <c r="I45" s="39">
        <v>12.52</v>
      </c>
      <c r="J45" s="39">
        <v>78.400000000000006</v>
      </c>
      <c r="K45" s="40">
        <v>55</v>
      </c>
      <c r="L45" s="39"/>
    </row>
    <row r="46" spans="1:12" ht="15" x14ac:dyDescent="0.25">
      <c r="A46" s="23"/>
      <c r="B46" s="15"/>
      <c r="C46" s="11"/>
      <c r="D46" s="6"/>
      <c r="E46" s="41" t="s">
        <v>61</v>
      </c>
      <c r="F46" s="42">
        <v>45</v>
      </c>
      <c r="G46" s="42">
        <v>7</v>
      </c>
      <c r="H46" s="42">
        <v>5.55</v>
      </c>
      <c r="I46" s="42">
        <v>10</v>
      </c>
      <c r="J46" s="42">
        <v>145</v>
      </c>
      <c r="K46" s="43">
        <v>2</v>
      </c>
      <c r="L46" s="42"/>
    </row>
    <row r="47" spans="1:12" ht="15" x14ac:dyDescent="0.25">
      <c r="A47" s="23"/>
      <c r="B47" s="15"/>
      <c r="C47" s="11"/>
      <c r="D47" s="7" t="s">
        <v>22</v>
      </c>
      <c r="E47" s="41" t="s">
        <v>56</v>
      </c>
      <c r="F47" s="42">
        <v>2</v>
      </c>
      <c r="G47" s="42">
        <v>0</v>
      </c>
      <c r="H47" s="42">
        <v>2.5</v>
      </c>
      <c r="I47" s="42">
        <v>0</v>
      </c>
      <c r="J47" s="42">
        <v>22.4</v>
      </c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 t="s">
        <v>52</v>
      </c>
      <c r="F48" s="42">
        <v>153.30000000000001</v>
      </c>
      <c r="G48" s="42">
        <v>7</v>
      </c>
      <c r="H48" s="42">
        <v>12.91</v>
      </c>
      <c r="I48" s="42">
        <v>61.22</v>
      </c>
      <c r="J48" s="42">
        <v>254.25</v>
      </c>
      <c r="K48" s="43">
        <v>39</v>
      </c>
      <c r="L48" s="42"/>
    </row>
    <row r="49" spans="1:12" ht="15" x14ac:dyDescent="0.25">
      <c r="A49" s="23"/>
      <c r="B49" s="15"/>
      <c r="C49" s="11"/>
      <c r="D49" s="7" t="s">
        <v>24</v>
      </c>
      <c r="E49" s="41" t="s">
        <v>82</v>
      </c>
      <c r="F49" s="42">
        <v>232</v>
      </c>
      <c r="G49" s="42">
        <v>0.6</v>
      </c>
      <c r="H49" s="42">
        <v>0</v>
      </c>
      <c r="I49" s="42">
        <v>29</v>
      </c>
      <c r="J49" s="42">
        <v>125</v>
      </c>
      <c r="K49" s="43"/>
      <c r="L49" s="42"/>
    </row>
    <row r="50" spans="1:12" ht="15" x14ac:dyDescent="0.25">
      <c r="A50" s="23"/>
      <c r="B50" s="15"/>
      <c r="C50" s="11"/>
      <c r="D50" s="7"/>
      <c r="E50" s="41" t="s">
        <v>43</v>
      </c>
      <c r="F50" s="42">
        <v>40</v>
      </c>
      <c r="G50" s="42">
        <v>3.5</v>
      </c>
      <c r="H50" s="42">
        <v>1.3</v>
      </c>
      <c r="I50" s="42">
        <v>18.7</v>
      </c>
      <c r="J50" s="42">
        <v>106.4</v>
      </c>
      <c r="K50" s="43"/>
      <c r="L50" s="42"/>
    </row>
    <row r="51" spans="1:12" ht="15" x14ac:dyDescent="0.25">
      <c r="A51" s="23"/>
      <c r="B51" s="15"/>
      <c r="C51" s="11"/>
      <c r="D51" s="6"/>
      <c r="E51" s="41" t="s">
        <v>83</v>
      </c>
      <c r="F51" s="42">
        <v>93</v>
      </c>
      <c r="G51" s="42">
        <v>0.71</v>
      </c>
      <c r="H51" s="42">
        <v>0</v>
      </c>
      <c r="I51" s="42">
        <v>6.31</v>
      </c>
      <c r="J51" s="42">
        <v>33.450000000000003</v>
      </c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665.3</v>
      </c>
      <c r="G53" s="19">
        <f t="shared" ref="G53" si="18">SUM(G45:G52)</f>
        <v>20.810000000000002</v>
      </c>
      <c r="H53" s="19">
        <f t="shared" ref="H53" si="19">SUM(H45:H52)</f>
        <v>23.860000000000003</v>
      </c>
      <c r="I53" s="19">
        <f t="shared" ref="I53" si="20">SUM(I45:I52)</f>
        <v>137.75</v>
      </c>
      <c r="J53" s="19">
        <f t="shared" ref="J53:L53" si="21">SUM(J45:J52)</f>
        <v>764.9</v>
      </c>
      <c r="K53" s="25"/>
      <c r="L53" s="19">
        <f t="shared" si="21"/>
        <v>0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1" t="s">
        <v>73</v>
      </c>
      <c r="F54" s="42">
        <v>200</v>
      </c>
      <c r="G54" s="42">
        <v>6.89</v>
      </c>
      <c r="H54" s="42">
        <v>1.9</v>
      </c>
      <c r="I54" s="42">
        <v>6.58</v>
      </c>
      <c r="J54" s="42">
        <v>85.79</v>
      </c>
      <c r="K54" s="43">
        <v>36</v>
      </c>
      <c r="L54" s="42"/>
    </row>
    <row r="55" spans="1:12" ht="15" x14ac:dyDescent="0.25">
      <c r="A55" s="23"/>
      <c r="B55" s="15"/>
      <c r="C55" s="11"/>
      <c r="D55" s="7" t="s">
        <v>27</v>
      </c>
      <c r="E55" s="41" t="s">
        <v>49</v>
      </c>
      <c r="F55" s="42">
        <v>125</v>
      </c>
      <c r="G55" s="42">
        <v>5.52</v>
      </c>
      <c r="H55" s="42">
        <v>4.5199999999999996</v>
      </c>
      <c r="I55" s="42">
        <v>26.45</v>
      </c>
      <c r="J55" s="42">
        <v>132.5</v>
      </c>
      <c r="K55" s="43">
        <v>10</v>
      </c>
      <c r="L55" s="42"/>
    </row>
    <row r="56" spans="1:12" ht="15" x14ac:dyDescent="0.25">
      <c r="A56" s="23"/>
      <c r="B56" s="15"/>
      <c r="C56" s="11"/>
      <c r="D56" s="7" t="s">
        <v>28</v>
      </c>
      <c r="E56" s="41" t="s">
        <v>69</v>
      </c>
      <c r="F56" s="42">
        <v>45</v>
      </c>
      <c r="G56" s="42">
        <v>6.8</v>
      </c>
      <c r="H56" s="42">
        <v>1</v>
      </c>
      <c r="I56" s="42">
        <v>12.49</v>
      </c>
      <c r="J56" s="42">
        <v>84</v>
      </c>
      <c r="K56" s="43">
        <v>44</v>
      </c>
      <c r="L56" s="42"/>
    </row>
    <row r="57" spans="1:12" ht="15" x14ac:dyDescent="0.25">
      <c r="A57" s="23"/>
      <c r="B57" s="15"/>
      <c r="C57" s="11"/>
      <c r="D57" s="7" t="s">
        <v>29</v>
      </c>
      <c r="E57" s="41" t="s">
        <v>57</v>
      </c>
      <c r="F57" s="42">
        <v>200</v>
      </c>
      <c r="G57" s="42">
        <v>0</v>
      </c>
      <c r="H57" s="42">
        <v>0</v>
      </c>
      <c r="I57" s="42">
        <v>10</v>
      </c>
      <c r="J57" s="42">
        <v>39.9</v>
      </c>
      <c r="K57" s="43">
        <v>20</v>
      </c>
      <c r="L57" s="42"/>
    </row>
    <row r="58" spans="1:12" ht="15" x14ac:dyDescent="0.25">
      <c r="A58" s="23"/>
      <c r="B58" s="15"/>
      <c r="C58" s="11"/>
      <c r="D58" s="7" t="s">
        <v>30</v>
      </c>
      <c r="E58" s="41" t="s">
        <v>43</v>
      </c>
      <c r="F58" s="42">
        <v>40</v>
      </c>
      <c r="G58" s="42">
        <v>3.5</v>
      </c>
      <c r="H58" s="42">
        <v>1.3</v>
      </c>
      <c r="I58" s="42">
        <v>18.7</v>
      </c>
      <c r="J58" s="42">
        <v>106.4</v>
      </c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 t="s">
        <v>47</v>
      </c>
      <c r="F59" s="42">
        <v>100</v>
      </c>
      <c r="G59" s="42">
        <v>0.3</v>
      </c>
      <c r="H59" s="42">
        <v>0</v>
      </c>
      <c r="I59" s="42">
        <v>11.2</v>
      </c>
      <c r="J59" s="42">
        <v>57</v>
      </c>
      <c r="K59" s="43">
        <v>50</v>
      </c>
      <c r="L59" s="42"/>
    </row>
    <row r="60" spans="1:12" ht="15" x14ac:dyDescent="0.25">
      <c r="A60" s="23"/>
      <c r="B60" s="15"/>
      <c r="C60" s="11"/>
      <c r="D60" s="7" t="s">
        <v>32</v>
      </c>
      <c r="E60" s="41" t="s">
        <v>46</v>
      </c>
      <c r="F60" s="42">
        <v>33.33</v>
      </c>
      <c r="G60" s="42">
        <v>1.8</v>
      </c>
      <c r="H60" s="42">
        <v>4.3</v>
      </c>
      <c r="I60" s="42">
        <v>20</v>
      </c>
      <c r="J60" s="42">
        <v>125.7</v>
      </c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743.33</v>
      </c>
      <c r="G63" s="19">
        <f t="shared" ref="G63" si="22">SUM(G54:G62)</f>
        <v>24.810000000000002</v>
      </c>
      <c r="H63" s="19">
        <f t="shared" ref="H63" si="23">SUM(H54:H62)</f>
        <v>13.02</v>
      </c>
      <c r="I63" s="19">
        <f t="shared" ref="I63" si="24">SUM(I54:I62)</f>
        <v>105.42</v>
      </c>
      <c r="J63" s="19">
        <f t="shared" ref="J63:L63" si="25">SUM(J54:J62)</f>
        <v>631.29000000000008</v>
      </c>
      <c r="K63" s="25"/>
      <c r="L63" s="19">
        <f t="shared" si="25"/>
        <v>0</v>
      </c>
    </row>
    <row r="64" spans="1:12" ht="15.75" customHeight="1" x14ac:dyDescent="0.2">
      <c r="A64" s="28">
        <f>A45</f>
        <v>1</v>
      </c>
      <c r="B64" s="29">
        <f>B45</f>
        <v>3</v>
      </c>
      <c r="C64" s="52" t="s">
        <v>4</v>
      </c>
      <c r="D64" s="53"/>
      <c r="E64" s="30"/>
      <c r="F64" s="31">
        <f>F53+F63</f>
        <v>1408.63</v>
      </c>
      <c r="G64" s="31">
        <f t="shared" ref="G64" si="26">G53+G63</f>
        <v>45.620000000000005</v>
      </c>
      <c r="H64" s="31">
        <f t="shared" ref="H64" si="27">H53+H63</f>
        <v>36.880000000000003</v>
      </c>
      <c r="I64" s="31">
        <f t="shared" ref="I64" si="28">I53+I63</f>
        <v>243.17000000000002</v>
      </c>
      <c r="J64" s="31">
        <f t="shared" ref="J64:L64" si="29">J53+J63</f>
        <v>1396.19</v>
      </c>
      <c r="K64" s="31"/>
      <c r="L64" s="31">
        <f t="shared" si="29"/>
        <v>0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8" t="s">
        <v>70</v>
      </c>
      <c r="F65" s="39">
        <v>120</v>
      </c>
      <c r="G65" s="39">
        <v>9.67</v>
      </c>
      <c r="H65" s="39">
        <v>2.9</v>
      </c>
      <c r="I65" s="39">
        <v>12.11</v>
      </c>
      <c r="J65" s="39">
        <v>144</v>
      </c>
      <c r="K65" s="40">
        <v>42</v>
      </c>
      <c r="L65" s="39"/>
    </row>
    <row r="66" spans="1:12" ht="15" x14ac:dyDescent="0.25">
      <c r="A66" s="23"/>
      <c r="B66" s="15"/>
      <c r="C66" s="11"/>
      <c r="D66" s="6"/>
      <c r="E66" s="41" t="s">
        <v>74</v>
      </c>
      <c r="F66" s="42">
        <v>60</v>
      </c>
      <c r="G66" s="42">
        <v>1.8</v>
      </c>
      <c r="H66" s="42">
        <v>2.88</v>
      </c>
      <c r="I66" s="42">
        <v>6.06</v>
      </c>
      <c r="J66" s="42">
        <v>57.18</v>
      </c>
      <c r="K66" s="43">
        <v>59</v>
      </c>
      <c r="L66" s="42"/>
    </row>
    <row r="67" spans="1:12" ht="15" x14ac:dyDescent="0.25">
      <c r="A67" s="23"/>
      <c r="B67" s="15"/>
      <c r="C67" s="11"/>
      <c r="D67" s="7" t="s">
        <v>22</v>
      </c>
      <c r="E67" s="41" t="s">
        <v>43</v>
      </c>
      <c r="F67" s="42">
        <v>40</v>
      </c>
      <c r="G67" s="42">
        <v>3.5</v>
      </c>
      <c r="H67" s="42">
        <v>1.3</v>
      </c>
      <c r="I67" s="42">
        <v>18.7</v>
      </c>
      <c r="J67" s="42">
        <v>106.4</v>
      </c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 t="s">
        <v>44</v>
      </c>
      <c r="F68" s="42">
        <v>40</v>
      </c>
      <c r="G68" s="42">
        <v>5.08</v>
      </c>
      <c r="H68" s="42">
        <v>4.5999999999999996</v>
      </c>
      <c r="I68" s="42">
        <v>0.28000000000000003</v>
      </c>
      <c r="J68" s="42">
        <v>63</v>
      </c>
      <c r="K68" s="43">
        <v>8</v>
      </c>
      <c r="L68" s="42"/>
    </row>
    <row r="69" spans="1:12" ht="15" x14ac:dyDescent="0.25">
      <c r="A69" s="23"/>
      <c r="B69" s="15"/>
      <c r="C69" s="11"/>
      <c r="D69" s="7" t="s">
        <v>24</v>
      </c>
      <c r="E69" s="41" t="s">
        <v>47</v>
      </c>
      <c r="F69" s="42">
        <v>94</v>
      </c>
      <c r="G69" s="42">
        <v>0.28000000000000003</v>
      </c>
      <c r="H69" s="42">
        <v>0</v>
      </c>
      <c r="I69" s="42">
        <v>10.53</v>
      </c>
      <c r="J69" s="42">
        <v>53.58</v>
      </c>
      <c r="K69" s="43">
        <v>50</v>
      </c>
      <c r="L69" s="42"/>
    </row>
    <row r="70" spans="1:12" ht="15" x14ac:dyDescent="0.25">
      <c r="A70" s="23"/>
      <c r="B70" s="15"/>
      <c r="C70" s="11"/>
      <c r="D70" s="6"/>
      <c r="E70" s="41" t="s">
        <v>45</v>
      </c>
      <c r="F70" s="42">
        <v>200</v>
      </c>
      <c r="G70" s="42">
        <v>1.06</v>
      </c>
      <c r="H70" s="42">
        <v>0</v>
      </c>
      <c r="I70" s="42">
        <v>21.4</v>
      </c>
      <c r="J70" s="42">
        <v>90.95</v>
      </c>
      <c r="K70" s="43">
        <v>49</v>
      </c>
      <c r="L70" s="42"/>
    </row>
    <row r="71" spans="1:12" ht="15" x14ac:dyDescent="0.25">
      <c r="A71" s="23"/>
      <c r="B71" s="15"/>
      <c r="C71" s="11"/>
      <c r="D71" s="6"/>
      <c r="E71" s="41" t="s">
        <v>71</v>
      </c>
      <c r="F71" s="42">
        <v>14</v>
      </c>
      <c r="G71" s="42">
        <v>0.72</v>
      </c>
      <c r="H71" s="42">
        <v>2.86</v>
      </c>
      <c r="I71" s="42">
        <v>0.86</v>
      </c>
      <c r="J71" s="42">
        <v>28.6</v>
      </c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568</v>
      </c>
      <c r="G73" s="19">
        <f t="shared" ref="G73" si="30">SUM(G65:G72)</f>
        <v>22.11</v>
      </c>
      <c r="H73" s="19">
        <f t="shared" ref="H73" si="31">SUM(H65:H72)</f>
        <v>14.54</v>
      </c>
      <c r="I73" s="19">
        <f t="shared" ref="I73" si="32">SUM(I65:I72)</f>
        <v>69.94</v>
      </c>
      <c r="J73" s="19">
        <f t="shared" ref="J73:L73" si="33">SUM(J65:J72)</f>
        <v>543.71</v>
      </c>
      <c r="K73" s="25"/>
      <c r="L73" s="19">
        <f t="shared" si="33"/>
        <v>0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1" t="s">
        <v>55</v>
      </c>
      <c r="F74" s="42">
        <v>200</v>
      </c>
      <c r="G74" s="42">
        <v>4.82</v>
      </c>
      <c r="H74" s="42">
        <v>3.21</v>
      </c>
      <c r="I74" s="42">
        <v>30.11</v>
      </c>
      <c r="J74" s="42">
        <v>132.4</v>
      </c>
      <c r="K74" s="43">
        <v>35</v>
      </c>
      <c r="L74" s="42"/>
    </row>
    <row r="75" spans="1:12" ht="15" x14ac:dyDescent="0.25">
      <c r="A75" s="23"/>
      <c r="B75" s="15"/>
      <c r="C75" s="11"/>
      <c r="D75" s="7" t="s">
        <v>27</v>
      </c>
      <c r="E75" s="41" t="s">
        <v>75</v>
      </c>
      <c r="F75" s="42">
        <v>120</v>
      </c>
      <c r="G75" s="42">
        <v>5.38</v>
      </c>
      <c r="H75" s="42">
        <v>4.67</v>
      </c>
      <c r="I75" s="42">
        <v>8.0500000000000007</v>
      </c>
      <c r="J75" s="42">
        <v>174.3</v>
      </c>
      <c r="K75" s="43">
        <v>9</v>
      </c>
      <c r="L75" s="42"/>
    </row>
    <row r="76" spans="1:12" ht="15" x14ac:dyDescent="0.25">
      <c r="A76" s="23"/>
      <c r="B76" s="15"/>
      <c r="C76" s="11"/>
      <c r="D76" s="7" t="s">
        <v>28</v>
      </c>
      <c r="E76" s="41" t="s">
        <v>69</v>
      </c>
      <c r="F76" s="42">
        <v>45</v>
      </c>
      <c r="G76" s="42">
        <v>6.8</v>
      </c>
      <c r="H76" s="42">
        <v>1</v>
      </c>
      <c r="I76" s="42">
        <v>12.49</v>
      </c>
      <c r="J76" s="42">
        <v>84</v>
      </c>
      <c r="K76" s="43">
        <v>2</v>
      </c>
      <c r="L76" s="42"/>
    </row>
    <row r="77" spans="1:12" ht="15" x14ac:dyDescent="0.25">
      <c r="A77" s="23"/>
      <c r="B77" s="15"/>
      <c r="C77" s="11"/>
      <c r="D77" s="7" t="s">
        <v>29</v>
      </c>
      <c r="E77" s="41" t="s">
        <v>43</v>
      </c>
      <c r="F77" s="42">
        <v>40</v>
      </c>
      <c r="G77" s="42">
        <v>3.5</v>
      </c>
      <c r="H77" s="42">
        <v>1.3</v>
      </c>
      <c r="I77" s="42">
        <v>18.7</v>
      </c>
      <c r="J77" s="42">
        <v>106.4</v>
      </c>
      <c r="K77" s="43"/>
      <c r="L77" s="42"/>
    </row>
    <row r="78" spans="1:12" ht="15" x14ac:dyDescent="0.25">
      <c r="A78" s="23"/>
      <c r="B78" s="15"/>
      <c r="C78" s="11"/>
      <c r="D78" s="7" t="s">
        <v>30</v>
      </c>
      <c r="E78" s="41" t="s">
        <v>56</v>
      </c>
      <c r="F78" s="42">
        <v>3</v>
      </c>
      <c r="G78" s="42">
        <v>0</v>
      </c>
      <c r="H78" s="42">
        <v>2.5</v>
      </c>
      <c r="I78" s="42">
        <v>0</v>
      </c>
      <c r="J78" s="42">
        <v>22.4</v>
      </c>
      <c r="K78" s="43"/>
      <c r="L78" s="42"/>
    </row>
    <row r="79" spans="1:12" ht="15" x14ac:dyDescent="0.25">
      <c r="A79" s="23"/>
      <c r="B79" s="15"/>
      <c r="C79" s="11"/>
      <c r="D79" s="7" t="s">
        <v>31</v>
      </c>
      <c r="E79" s="41" t="s">
        <v>57</v>
      </c>
      <c r="F79" s="42">
        <v>200</v>
      </c>
      <c r="G79" s="42">
        <v>0</v>
      </c>
      <c r="H79" s="42">
        <v>0</v>
      </c>
      <c r="I79" s="42">
        <v>10</v>
      </c>
      <c r="J79" s="42">
        <v>39.9</v>
      </c>
      <c r="K79" s="43">
        <v>20</v>
      </c>
      <c r="L79" s="42"/>
    </row>
    <row r="80" spans="1:12" ht="15" x14ac:dyDescent="0.25">
      <c r="A80" s="23"/>
      <c r="B80" s="15"/>
      <c r="C80" s="11"/>
      <c r="D80" s="7" t="s">
        <v>32</v>
      </c>
      <c r="E80" s="41" t="s">
        <v>46</v>
      </c>
      <c r="F80" s="42">
        <v>33.33</v>
      </c>
      <c r="G80" s="42">
        <v>1.8</v>
      </c>
      <c r="H80" s="42">
        <v>4.3</v>
      </c>
      <c r="I80" s="42">
        <v>20</v>
      </c>
      <c r="J80" s="42">
        <v>125.7</v>
      </c>
      <c r="K80" s="43"/>
      <c r="L80" s="42"/>
    </row>
    <row r="81" spans="1:12" ht="15" x14ac:dyDescent="0.25">
      <c r="A81" s="23"/>
      <c r="B81" s="15"/>
      <c r="C81" s="11"/>
      <c r="D81" s="6"/>
      <c r="E81" s="41" t="s">
        <v>47</v>
      </c>
      <c r="F81" s="42">
        <v>100</v>
      </c>
      <c r="G81" s="42">
        <v>0.3</v>
      </c>
      <c r="H81" s="42">
        <v>0</v>
      </c>
      <c r="I81" s="42">
        <v>11.2</v>
      </c>
      <c r="J81" s="42">
        <v>57</v>
      </c>
      <c r="K81" s="43">
        <v>50</v>
      </c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741.33</v>
      </c>
      <c r="G83" s="19">
        <f t="shared" ref="G83" si="34">SUM(G74:G82)</f>
        <v>22.6</v>
      </c>
      <c r="H83" s="19">
        <f t="shared" ref="H83" si="35">SUM(H74:H82)</f>
        <v>16.98</v>
      </c>
      <c r="I83" s="19">
        <f t="shared" ref="I83" si="36">SUM(I74:I82)</f>
        <v>110.55</v>
      </c>
      <c r="J83" s="19">
        <f t="shared" ref="J83:L83" si="37">SUM(J74:J82)</f>
        <v>742.1</v>
      </c>
      <c r="K83" s="25"/>
      <c r="L83" s="19">
        <f t="shared" si="37"/>
        <v>0</v>
      </c>
    </row>
    <row r="84" spans="1:12" ht="15.75" customHeight="1" x14ac:dyDescent="0.2">
      <c r="A84" s="28">
        <f>A65</f>
        <v>1</v>
      </c>
      <c r="B84" s="29">
        <f>B65</f>
        <v>4</v>
      </c>
      <c r="C84" s="52" t="s">
        <v>4</v>
      </c>
      <c r="D84" s="53"/>
      <c r="E84" s="30"/>
      <c r="F84" s="31">
        <f>F73+F83</f>
        <v>1309.33</v>
      </c>
      <c r="G84" s="31">
        <f t="shared" ref="G84" si="38">G73+G83</f>
        <v>44.71</v>
      </c>
      <c r="H84" s="31">
        <f t="shared" ref="H84" si="39">H73+H83</f>
        <v>31.52</v>
      </c>
      <c r="I84" s="31">
        <f t="shared" ref="I84" si="40">I73+I83</f>
        <v>180.49</v>
      </c>
      <c r="J84" s="31">
        <f t="shared" ref="J84:L84" si="41">J73+J83</f>
        <v>1285.81</v>
      </c>
      <c r="K84" s="31"/>
      <c r="L84" s="31">
        <f t="shared" si="41"/>
        <v>0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8" t="s">
        <v>42</v>
      </c>
      <c r="F85" s="39">
        <v>225</v>
      </c>
      <c r="G85" s="39">
        <v>25.95</v>
      </c>
      <c r="H85" s="39">
        <v>23.76</v>
      </c>
      <c r="I85" s="39">
        <v>26.55</v>
      </c>
      <c r="J85" s="39">
        <v>425.18</v>
      </c>
      <c r="K85" s="40">
        <v>4</v>
      </c>
      <c r="L85" s="39"/>
    </row>
    <row r="86" spans="1:12" ht="15" x14ac:dyDescent="0.25">
      <c r="A86" s="23"/>
      <c r="B86" s="15"/>
      <c r="C86" s="11"/>
      <c r="D86" s="6"/>
      <c r="E86" s="41" t="s">
        <v>43</v>
      </c>
      <c r="F86" s="42">
        <v>40</v>
      </c>
      <c r="G86" s="42">
        <v>3.5</v>
      </c>
      <c r="H86" s="42">
        <v>1.3</v>
      </c>
      <c r="I86" s="42">
        <v>18.7</v>
      </c>
      <c r="J86" s="42">
        <v>106.4</v>
      </c>
      <c r="K86" s="43"/>
      <c r="L86" s="42"/>
    </row>
    <row r="87" spans="1:12" ht="15" x14ac:dyDescent="0.25">
      <c r="A87" s="23"/>
      <c r="B87" s="15"/>
      <c r="C87" s="11"/>
      <c r="D87" s="7" t="s">
        <v>22</v>
      </c>
      <c r="E87" s="41" t="s">
        <v>84</v>
      </c>
      <c r="F87" s="42">
        <v>15</v>
      </c>
      <c r="G87" s="42">
        <v>0.45</v>
      </c>
      <c r="H87" s="42">
        <v>0</v>
      </c>
      <c r="I87" s="42">
        <v>0.9</v>
      </c>
      <c r="J87" s="42">
        <v>5.25</v>
      </c>
      <c r="K87" s="43"/>
      <c r="L87" s="42"/>
    </row>
    <row r="88" spans="1:12" ht="15" x14ac:dyDescent="0.25">
      <c r="A88" s="23"/>
      <c r="B88" s="15"/>
      <c r="C88" s="11"/>
      <c r="D88" s="7" t="s">
        <v>23</v>
      </c>
      <c r="E88" s="41" t="s">
        <v>47</v>
      </c>
      <c r="F88" s="42">
        <v>100</v>
      </c>
      <c r="G88" s="42">
        <v>0.3</v>
      </c>
      <c r="H88" s="42">
        <v>0</v>
      </c>
      <c r="I88" s="42">
        <v>11.2</v>
      </c>
      <c r="J88" s="42">
        <v>57</v>
      </c>
      <c r="K88" s="43">
        <v>50</v>
      </c>
      <c r="L88" s="42"/>
    </row>
    <row r="89" spans="1:12" ht="15" x14ac:dyDescent="0.25">
      <c r="A89" s="23"/>
      <c r="B89" s="15"/>
      <c r="C89" s="11"/>
      <c r="D89" s="7" t="s">
        <v>24</v>
      </c>
      <c r="E89" s="41" t="s">
        <v>81</v>
      </c>
      <c r="F89" s="42">
        <v>30</v>
      </c>
      <c r="G89" s="42">
        <v>2.34</v>
      </c>
      <c r="H89" s="42">
        <v>3.84</v>
      </c>
      <c r="I89" s="42">
        <v>23.82</v>
      </c>
      <c r="J89" s="42">
        <v>110.4</v>
      </c>
      <c r="K89" s="43"/>
      <c r="L89" s="42"/>
    </row>
    <row r="90" spans="1:12" ht="15" x14ac:dyDescent="0.25">
      <c r="A90" s="23"/>
      <c r="B90" s="15"/>
      <c r="C90" s="11"/>
      <c r="D90" s="7"/>
      <c r="E90" s="41" t="s">
        <v>45</v>
      </c>
      <c r="F90" s="42">
        <v>200</v>
      </c>
      <c r="G90" s="42">
        <v>1.06</v>
      </c>
      <c r="H90" s="42">
        <v>0</v>
      </c>
      <c r="I90" s="42">
        <v>21.4</v>
      </c>
      <c r="J90" s="42">
        <v>90.95</v>
      </c>
      <c r="K90" s="43">
        <v>49</v>
      </c>
      <c r="L90" s="42"/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610</v>
      </c>
      <c r="G93" s="19">
        <f t="shared" ref="G93" si="42">SUM(G85:G92)</f>
        <v>33.6</v>
      </c>
      <c r="H93" s="19">
        <f t="shared" ref="H93" si="43">SUM(H85:H92)</f>
        <v>28.900000000000002</v>
      </c>
      <c r="I93" s="19">
        <f t="shared" ref="I93" si="44">SUM(I85:I92)</f>
        <v>102.57</v>
      </c>
      <c r="J93" s="19">
        <f t="shared" ref="J93:L93" si="45">SUM(J85:J92)</f>
        <v>795.18000000000006</v>
      </c>
      <c r="K93" s="25"/>
      <c r="L93" s="19">
        <f t="shared" si="45"/>
        <v>0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1" t="s">
        <v>59</v>
      </c>
      <c r="F94" s="42">
        <v>200</v>
      </c>
      <c r="G94" s="42">
        <v>1.45</v>
      </c>
      <c r="H94" s="42">
        <v>12.85</v>
      </c>
      <c r="I94" s="42">
        <v>21.2</v>
      </c>
      <c r="J94" s="42">
        <v>184.3</v>
      </c>
      <c r="K94" s="43">
        <v>27</v>
      </c>
      <c r="L94" s="42"/>
    </row>
    <row r="95" spans="1:12" ht="15" x14ac:dyDescent="0.25">
      <c r="A95" s="23"/>
      <c r="B95" s="15"/>
      <c r="C95" s="11"/>
      <c r="D95" s="7" t="s">
        <v>27</v>
      </c>
      <c r="E95" s="41" t="s">
        <v>60</v>
      </c>
      <c r="F95" s="42">
        <v>120</v>
      </c>
      <c r="G95" s="42">
        <v>6.03</v>
      </c>
      <c r="H95" s="42">
        <v>4.53</v>
      </c>
      <c r="I95" s="42">
        <v>28.94</v>
      </c>
      <c r="J95" s="42">
        <v>186.29</v>
      </c>
      <c r="K95" s="43">
        <v>9</v>
      </c>
      <c r="L95" s="42"/>
    </row>
    <row r="96" spans="1:12" ht="15" x14ac:dyDescent="0.25">
      <c r="A96" s="23"/>
      <c r="B96" s="15"/>
      <c r="C96" s="11"/>
      <c r="D96" s="7" t="s">
        <v>28</v>
      </c>
      <c r="E96" s="41" t="s">
        <v>50</v>
      </c>
      <c r="F96" s="42">
        <v>45</v>
      </c>
      <c r="G96" s="42">
        <v>7.5</v>
      </c>
      <c r="H96" s="42">
        <v>6.55</v>
      </c>
      <c r="I96" s="42">
        <v>11</v>
      </c>
      <c r="J96" s="42">
        <v>140</v>
      </c>
      <c r="K96" s="43">
        <v>2</v>
      </c>
      <c r="L96" s="42"/>
    </row>
    <row r="97" spans="1:12" ht="15" x14ac:dyDescent="0.25">
      <c r="A97" s="23"/>
      <c r="B97" s="15"/>
      <c r="C97" s="11"/>
      <c r="D97" s="7" t="s">
        <v>29</v>
      </c>
      <c r="E97" s="41" t="s">
        <v>56</v>
      </c>
      <c r="F97" s="42">
        <v>3.5</v>
      </c>
      <c r="G97" s="42">
        <v>0</v>
      </c>
      <c r="H97" s="42">
        <v>2.6</v>
      </c>
      <c r="I97" s="42">
        <v>0</v>
      </c>
      <c r="J97" s="42">
        <v>22.41</v>
      </c>
      <c r="K97" s="43"/>
      <c r="L97" s="42"/>
    </row>
    <row r="98" spans="1:12" ht="15" x14ac:dyDescent="0.25">
      <c r="A98" s="23"/>
      <c r="B98" s="15"/>
      <c r="C98" s="11"/>
      <c r="D98" s="7" t="s">
        <v>30</v>
      </c>
      <c r="E98" s="41" t="s">
        <v>71</v>
      </c>
      <c r="F98" s="42">
        <v>2</v>
      </c>
      <c r="G98" s="42">
        <v>0.1</v>
      </c>
      <c r="H98" s="42">
        <v>0.42</v>
      </c>
      <c r="I98" s="42">
        <v>0.13</v>
      </c>
      <c r="J98" s="42">
        <v>4.18</v>
      </c>
      <c r="K98" s="43"/>
      <c r="L98" s="42"/>
    </row>
    <row r="99" spans="1:12" ht="15" x14ac:dyDescent="0.25">
      <c r="A99" s="23"/>
      <c r="B99" s="15"/>
      <c r="C99" s="11"/>
      <c r="D99" s="7" t="s">
        <v>31</v>
      </c>
      <c r="E99" s="41" t="s">
        <v>45</v>
      </c>
      <c r="F99" s="42">
        <v>200</v>
      </c>
      <c r="G99" s="42">
        <v>1.06</v>
      </c>
      <c r="H99" s="42">
        <v>0</v>
      </c>
      <c r="I99" s="42">
        <v>21.4</v>
      </c>
      <c r="J99" s="42">
        <v>90.95</v>
      </c>
      <c r="K99" s="43">
        <v>49</v>
      </c>
      <c r="L99" s="42"/>
    </row>
    <row r="100" spans="1:12" ht="15" x14ac:dyDescent="0.25">
      <c r="A100" s="23"/>
      <c r="B100" s="15"/>
      <c r="C100" s="11"/>
      <c r="D100" s="7" t="s">
        <v>32</v>
      </c>
      <c r="E100" s="41" t="s">
        <v>43</v>
      </c>
      <c r="F100" s="42">
        <v>40</v>
      </c>
      <c r="G100" s="42">
        <v>3.5</v>
      </c>
      <c r="H100" s="42">
        <v>1.3</v>
      </c>
      <c r="I100" s="42">
        <v>18.7</v>
      </c>
      <c r="J100" s="42">
        <v>106.4</v>
      </c>
      <c r="K100" s="43"/>
      <c r="L100" s="42"/>
    </row>
    <row r="101" spans="1:12" ht="15" x14ac:dyDescent="0.25">
      <c r="A101" s="23"/>
      <c r="B101" s="15"/>
      <c r="C101" s="11"/>
      <c r="D101" s="6"/>
      <c r="E101" s="41" t="s">
        <v>47</v>
      </c>
      <c r="F101" s="42">
        <v>95</v>
      </c>
      <c r="G101" s="42">
        <v>0.28999999999999998</v>
      </c>
      <c r="H101" s="42">
        <v>0</v>
      </c>
      <c r="I101" s="42">
        <v>10.7</v>
      </c>
      <c r="J101" s="42">
        <v>54.43</v>
      </c>
      <c r="K101" s="43">
        <v>50</v>
      </c>
      <c r="L101" s="42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705.5</v>
      </c>
      <c r="G103" s="19">
        <f t="shared" ref="G103" si="46">SUM(G94:G102)</f>
        <v>19.93</v>
      </c>
      <c r="H103" s="19">
        <f t="shared" ref="H103" si="47">SUM(H94:H102)</f>
        <v>28.250000000000004</v>
      </c>
      <c r="I103" s="19">
        <f t="shared" ref="I103" si="48">SUM(I94:I102)</f>
        <v>112.07000000000001</v>
      </c>
      <c r="J103" s="19">
        <f t="shared" ref="J103:L103" si="49">SUM(J94:J102)</f>
        <v>788.95999999999992</v>
      </c>
      <c r="K103" s="25"/>
      <c r="L103" s="19">
        <f t="shared" si="49"/>
        <v>0</v>
      </c>
    </row>
    <row r="104" spans="1:12" ht="15.75" customHeight="1" thickBot="1" x14ac:dyDescent="0.25">
      <c r="A104" s="28">
        <f>A65</f>
        <v>1</v>
      </c>
      <c r="B104" s="29">
        <v>5</v>
      </c>
      <c r="C104" s="52" t="s">
        <v>4</v>
      </c>
      <c r="D104" s="53"/>
      <c r="E104" s="30"/>
      <c r="F104" s="31">
        <f>F73+F83</f>
        <v>1309.33</v>
      </c>
      <c r="G104" s="31">
        <f>G73+G83</f>
        <v>44.71</v>
      </c>
      <c r="H104" s="31">
        <f>H73+H83</f>
        <v>31.52</v>
      </c>
      <c r="I104" s="31">
        <f>I73+I83</f>
        <v>180.49</v>
      </c>
      <c r="J104" s="31">
        <f>J73+J83</f>
        <v>1285.81</v>
      </c>
      <c r="K104" s="31"/>
      <c r="L104" s="31">
        <f>L73+L83</f>
        <v>0</v>
      </c>
    </row>
    <row r="105" spans="1:12" ht="15" x14ac:dyDescent="0.25">
      <c r="A105" s="20">
        <v>1</v>
      </c>
      <c r="B105" s="21">
        <v>6</v>
      </c>
      <c r="C105" s="22" t="s">
        <v>20</v>
      </c>
      <c r="D105" s="5" t="s">
        <v>21</v>
      </c>
      <c r="E105" s="38" t="s">
        <v>76</v>
      </c>
      <c r="F105" s="39">
        <v>90</v>
      </c>
      <c r="G105" s="39">
        <v>10.51</v>
      </c>
      <c r="H105" s="39">
        <v>9.99</v>
      </c>
      <c r="I105" s="39">
        <v>16.190000000000001</v>
      </c>
      <c r="J105" s="39">
        <v>265.19</v>
      </c>
      <c r="K105" s="40">
        <v>46</v>
      </c>
      <c r="L105" s="39"/>
    </row>
    <row r="106" spans="1:12" ht="15" x14ac:dyDescent="0.25">
      <c r="A106" s="23"/>
      <c r="B106" s="15"/>
      <c r="C106" s="11"/>
      <c r="D106" s="6"/>
      <c r="E106" s="41" t="s">
        <v>49</v>
      </c>
      <c r="F106" s="42">
        <v>125</v>
      </c>
      <c r="G106" s="42">
        <v>4.4000000000000004</v>
      </c>
      <c r="H106" s="42">
        <v>0.5</v>
      </c>
      <c r="I106" s="42">
        <v>29</v>
      </c>
      <c r="J106" s="42">
        <v>140</v>
      </c>
      <c r="K106" s="43">
        <v>10</v>
      </c>
      <c r="L106" s="42"/>
    </row>
    <row r="107" spans="1:12" ht="15" x14ac:dyDescent="0.25">
      <c r="A107" s="23"/>
      <c r="B107" s="15"/>
      <c r="C107" s="11"/>
      <c r="D107" s="7" t="s">
        <v>22</v>
      </c>
      <c r="E107" s="41" t="s">
        <v>43</v>
      </c>
      <c r="F107" s="42">
        <v>40</v>
      </c>
      <c r="G107" s="42">
        <v>3.5</v>
      </c>
      <c r="H107" s="42">
        <v>1.3</v>
      </c>
      <c r="I107" s="42">
        <v>18.7</v>
      </c>
      <c r="J107" s="42">
        <v>106.4</v>
      </c>
      <c r="K107" s="43"/>
      <c r="L107" s="42"/>
    </row>
    <row r="108" spans="1:12" ht="15" x14ac:dyDescent="0.25">
      <c r="A108" s="23"/>
      <c r="B108" s="15"/>
      <c r="C108" s="11"/>
      <c r="D108" s="7" t="s">
        <v>23</v>
      </c>
      <c r="E108" s="41" t="s">
        <v>53</v>
      </c>
      <c r="F108" s="42">
        <v>57</v>
      </c>
      <c r="G108" s="42">
        <v>1.33</v>
      </c>
      <c r="H108" s="42">
        <v>0</v>
      </c>
      <c r="I108" s="42">
        <v>3.76</v>
      </c>
      <c r="J108" s="42">
        <v>24.4</v>
      </c>
      <c r="K108" s="43">
        <v>43</v>
      </c>
      <c r="L108" s="42"/>
    </row>
    <row r="109" spans="1:12" ht="15" x14ac:dyDescent="0.25">
      <c r="A109" s="23"/>
      <c r="B109" s="15"/>
      <c r="C109" s="11"/>
      <c r="D109" s="7" t="s">
        <v>24</v>
      </c>
      <c r="E109" s="41" t="s">
        <v>46</v>
      </c>
      <c r="F109" s="42">
        <v>33.33</v>
      </c>
      <c r="G109" s="42">
        <v>1.8</v>
      </c>
      <c r="H109" s="42">
        <v>4.3</v>
      </c>
      <c r="I109" s="42">
        <v>20</v>
      </c>
      <c r="J109" s="42">
        <v>125.7</v>
      </c>
      <c r="K109" s="43"/>
      <c r="L109" s="42"/>
    </row>
    <row r="110" spans="1:12" ht="15" x14ac:dyDescent="0.25">
      <c r="A110" s="23"/>
      <c r="B110" s="15"/>
      <c r="C110" s="11"/>
      <c r="D110" s="6"/>
      <c r="E110" s="41" t="s">
        <v>45</v>
      </c>
      <c r="F110" s="42">
        <v>200</v>
      </c>
      <c r="G110" s="42">
        <v>1.06</v>
      </c>
      <c r="H110" s="42">
        <v>0</v>
      </c>
      <c r="I110" s="42">
        <v>21.36</v>
      </c>
      <c r="J110" s="42">
        <v>90.78</v>
      </c>
      <c r="K110" s="43">
        <v>49</v>
      </c>
      <c r="L110" s="42"/>
    </row>
    <row r="111" spans="1:12" ht="15" x14ac:dyDescent="0.25">
      <c r="A111" s="23"/>
      <c r="B111" s="15"/>
      <c r="C111" s="11"/>
      <c r="D111" s="6"/>
      <c r="E111" s="41" t="s">
        <v>47</v>
      </c>
      <c r="F111" s="42">
        <v>100</v>
      </c>
      <c r="G111" s="42">
        <v>0.3</v>
      </c>
      <c r="H111" s="42">
        <v>0</v>
      </c>
      <c r="I111" s="42">
        <v>11.2</v>
      </c>
      <c r="J111" s="42">
        <v>57</v>
      </c>
      <c r="K111" s="43">
        <v>50</v>
      </c>
      <c r="L111" s="42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645.32999999999993</v>
      </c>
      <c r="G112" s="19">
        <f t="shared" ref="G112:J112" si="50">SUM(G105:G111)</f>
        <v>22.900000000000002</v>
      </c>
      <c r="H112" s="19">
        <f t="shared" si="50"/>
        <v>16.09</v>
      </c>
      <c r="I112" s="19">
        <f t="shared" si="50"/>
        <v>120.21000000000001</v>
      </c>
      <c r="J112" s="19">
        <f t="shared" si="50"/>
        <v>809.47</v>
      </c>
      <c r="K112" s="25"/>
      <c r="L112" s="19">
        <f t="shared" ref="L112" si="51">SUM(L105:L111)</f>
        <v>0</v>
      </c>
    </row>
    <row r="113" spans="1:12" ht="15" x14ac:dyDescent="0.25">
      <c r="A113" s="26">
        <v>1</v>
      </c>
      <c r="B113" s="13">
        <f>B105</f>
        <v>6</v>
      </c>
      <c r="C113" s="10" t="s">
        <v>25</v>
      </c>
      <c r="D113" s="7" t="s">
        <v>26</v>
      </c>
      <c r="E113" s="41" t="s">
        <v>55</v>
      </c>
      <c r="F113" s="42">
        <v>200</v>
      </c>
      <c r="G113" s="42">
        <v>4.82</v>
      </c>
      <c r="H113" s="42">
        <v>3.21</v>
      </c>
      <c r="I113" s="42">
        <v>30.11</v>
      </c>
      <c r="J113" s="42">
        <v>132.4</v>
      </c>
      <c r="K113" s="43">
        <v>35</v>
      </c>
      <c r="L113" s="42"/>
    </row>
    <row r="114" spans="1:12" ht="15" x14ac:dyDescent="0.25">
      <c r="A114" s="23"/>
      <c r="B114" s="15"/>
      <c r="C114" s="11"/>
      <c r="D114" s="7" t="s">
        <v>27</v>
      </c>
      <c r="E114" s="41" t="s">
        <v>75</v>
      </c>
      <c r="F114" s="42">
        <v>120</v>
      </c>
      <c r="G114" s="42">
        <v>5.38</v>
      </c>
      <c r="H114" s="42">
        <v>4.67</v>
      </c>
      <c r="I114" s="42">
        <v>8.0500000000000007</v>
      </c>
      <c r="J114" s="42">
        <v>174.3</v>
      </c>
      <c r="K114" s="43">
        <v>9</v>
      </c>
      <c r="L114" s="42"/>
    </row>
    <row r="115" spans="1:12" ht="15" x14ac:dyDescent="0.25">
      <c r="A115" s="23"/>
      <c r="B115" s="15"/>
      <c r="C115" s="11"/>
      <c r="D115" s="7" t="s">
        <v>28</v>
      </c>
      <c r="E115" s="41" t="s">
        <v>56</v>
      </c>
      <c r="F115" s="42">
        <v>8</v>
      </c>
      <c r="G115" s="42">
        <v>0</v>
      </c>
      <c r="H115" s="42">
        <v>5.98</v>
      </c>
      <c r="I115" s="42">
        <v>0</v>
      </c>
      <c r="J115" s="42">
        <v>51.54</v>
      </c>
      <c r="K115" s="43"/>
      <c r="L115" s="42"/>
    </row>
    <row r="116" spans="1:12" ht="15" x14ac:dyDescent="0.25">
      <c r="A116" s="23"/>
      <c r="B116" s="15"/>
      <c r="C116" s="11"/>
      <c r="D116" s="7" t="s">
        <v>29</v>
      </c>
      <c r="E116" s="41" t="s">
        <v>67</v>
      </c>
      <c r="F116" s="42">
        <v>45</v>
      </c>
      <c r="G116" s="42">
        <v>5.74</v>
      </c>
      <c r="H116" s="42">
        <v>4.8600000000000003</v>
      </c>
      <c r="I116" s="42">
        <v>5.21</v>
      </c>
      <c r="J116" s="42">
        <v>158</v>
      </c>
      <c r="K116" s="43">
        <v>7</v>
      </c>
      <c r="L116" s="42"/>
    </row>
    <row r="117" spans="1:12" ht="15" x14ac:dyDescent="0.25">
      <c r="A117" s="23"/>
      <c r="B117" s="15"/>
      <c r="C117" s="11"/>
      <c r="D117" s="7" t="s">
        <v>30</v>
      </c>
      <c r="E117" s="41" t="s">
        <v>43</v>
      </c>
      <c r="F117" s="42">
        <v>40</v>
      </c>
      <c r="G117" s="42">
        <v>3.5</v>
      </c>
      <c r="H117" s="42">
        <v>1.3</v>
      </c>
      <c r="I117" s="42">
        <v>18.7</v>
      </c>
      <c r="J117" s="42">
        <v>106.4</v>
      </c>
      <c r="K117" s="43"/>
      <c r="L117" s="42"/>
    </row>
    <row r="118" spans="1:12" ht="15" x14ac:dyDescent="0.25">
      <c r="A118" s="23"/>
      <c r="B118" s="15"/>
      <c r="C118" s="11"/>
      <c r="D118" s="7" t="s">
        <v>31</v>
      </c>
      <c r="E118" s="41" t="s">
        <v>57</v>
      </c>
      <c r="F118" s="42">
        <v>200</v>
      </c>
      <c r="G118" s="42">
        <v>0</v>
      </c>
      <c r="H118" s="42">
        <v>0</v>
      </c>
      <c r="I118" s="42">
        <v>10</v>
      </c>
      <c r="J118" s="42">
        <v>39.9</v>
      </c>
      <c r="K118" s="43">
        <v>20</v>
      </c>
      <c r="L118" s="42"/>
    </row>
    <row r="119" spans="1:12" ht="15" x14ac:dyDescent="0.25">
      <c r="A119" s="23"/>
      <c r="B119" s="15"/>
      <c r="C119" s="11"/>
      <c r="D119" s="7" t="s">
        <v>32</v>
      </c>
      <c r="E119" s="41" t="s">
        <v>64</v>
      </c>
      <c r="F119" s="42">
        <v>20</v>
      </c>
      <c r="G119" s="42">
        <v>1.1000000000000001</v>
      </c>
      <c r="H119" s="42">
        <v>6.2</v>
      </c>
      <c r="I119" s="42">
        <v>11.8</v>
      </c>
      <c r="J119" s="42">
        <v>107.8</v>
      </c>
      <c r="K119" s="43"/>
      <c r="L119" s="42"/>
    </row>
    <row r="120" spans="1:12" ht="15" x14ac:dyDescent="0.25">
      <c r="A120" s="23"/>
      <c r="B120" s="15"/>
      <c r="C120" s="11"/>
      <c r="D120" s="6"/>
      <c r="E120" s="41" t="s">
        <v>47</v>
      </c>
      <c r="F120" s="42">
        <v>100</v>
      </c>
      <c r="G120" s="42">
        <v>0.3</v>
      </c>
      <c r="H120" s="42">
        <v>0</v>
      </c>
      <c r="I120" s="42">
        <v>11.2</v>
      </c>
      <c r="J120" s="42">
        <v>57</v>
      </c>
      <c r="K120" s="43">
        <v>50</v>
      </c>
      <c r="L120" s="42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733</v>
      </c>
      <c r="G122" s="19">
        <f t="shared" ref="G122:J122" si="52">SUM(G113:G121)</f>
        <v>20.84</v>
      </c>
      <c r="H122" s="19">
        <f t="shared" si="52"/>
        <v>26.22</v>
      </c>
      <c r="I122" s="19">
        <f t="shared" si="52"/>
        <v>95.07</v>
      </c>
      <c r="J122" s="19">
        <f t="shared" si="52"/>
        <v>827.33999999999992</v>
      </c>
      <c r="K122" s="25"/>
      <c r="L122" s="19">
        <f t="shared" ref="L122" si="53">SUM(L113:L121)</f>
        <v>0</v>
      </c>
    </row>
    <row r="123" spans="1:12" ht="15.75" customHeight="1" thickBot="1" x14ac:dyDescent="0.25">
      <c r="A123" s="28">
        <f>A85</f>
        <v>1</v>
      </c>
      <c r="B123" s="29">
        <v>6</v>
      </c>
      <c r="C123" s="52" t="s">
        <v>4</v>
      </c>
      <c r="D123" s="53"/>
      <c r="E123" s="30"/>
      <c r="F123" s="31">
        <f>F93+F103</f>
        <v>1315.5</v>
      </c>
      <c r="G123" s="31">
        <f>G93+G103</f>
        <v>53.53</v>
      </c>
      <c r="H123" s="31">
        <f>H93+H103</f>
        <v>57.150000000000006</v>
      </c>
      <c r="I123" s="31">
        <f>I93+I103</f>
        <v>214.64</v>
      </c>
      <c r="J123" s="31">
        <f>J93+J103</f>
        <v>1584.1399999999999</v>
      </c>
      <c r="K123" s="31"/>
      <c r="L123" s="31">
        <f>L93+L103</f>
        <v>0</v>
      </c>
    </row>
    <row r="124" spans="1:12" ht="15" x14ac:dyDescent="0.25">
      <c r="A124" s="20">
        <v>2</v>
      </c>
      <c r="B124" s="21">
        <v>1</v>
      </c>
      <c r="C124" s="22" t="s">
        <v>20</v>
      </c>
      <c r="D124" s="5" t="s">
        <v>21</v>
      </c>
      <c r="E124" s="38" t="s">
        <v>52</v>
      </c>
      <c r="F124" s="39">
        <v>151.19999999999999</v>
      </c>
      <c r="G124" s="39">
        <v>6.9</v>
      </c>
      <c r="H124" s="39">
        <v>12.73</v>
      </c>
      <c r="I124" s="39">
        <v>60.38</v>
      </c>
      <c r="J124" s="39">
        <v>250.77</v>
      </c>
      <c r="K124" s="40">
        <v>39</v>
      </c>
      <c r="L124" s="39"/>
    </row>
    <row r="125" spans="1:12" ht="15" x14ac:dyDescent="0.25">
      <c r="A125" s="23"/>
      <c r="B125" s="15"/>
      <c r="C125" s="11"/>
      <c r="D125" s="6"/>
      <c r="E125" s="41" t="s">
        <v>77</v>
      </c>
      <c r="F125" s="42">
        <v>45</v>
      </c>
      <c r="G125" s="42">
        <v>6.1</v>
      </c>
      <c r="H125" s="42">
        <v>6.4</v>
      </c>
      <c r="I125" s="42">
        <v>8</v>
      </c>
      <c r="J125" s="42">
        <v>113.1</v>
      </c>
      <c r="K125" s="43">
        <v>41</v>
      </c>
      <c r="L125" s="42"/>
    </row>
    <row r="126" spans="1:12" ht="15" x14ac:dyDescent="0.25">
      <c r="A126" s="23"/>
      <c r="B126" s="15"/>
      <c r="C126" s="11"/>
      <c r="D126" s="7" t="s">
        <v>22</v>
      </c>
      <c r="E126" s="41" t="s">
        <v>57</v>
      </c>
      <c r="F126" s="42">
        <v>200</v>
      </c>
      <c r="G126" s="42">
        <v>0</v>
      </c>
      <c r="H126" s="42">
        <v>0</v>
      </c>
      <c r="I126" s="42">
        <v>10</v>
      </c>
      <c r="J126" s="42">
        <v>39.9</v>
      </c>
      <c r="K126" s="43">
        <v>20</v>
      </c>
      <c r="L126" s="42"/>
    </row>
    <row r="127" spans="1:12" ht="15" x14ac:dyDescent="0.25">
      <c r="A127" s="23"/>
      <c r="B127" s="15"/>
      <c r="C127" s="11"/>
      <c r="D127" s="7" t="s">
        <v>23</v>
      </c>
      <c r="E127" s="41" t="s">
        <v>47</v>
      </c>
      <c r="F127" s="42">
        <v>100</v>
      </c>
      <c r="G127" s="42">
        <v>0.3</v>
      </c>
      <c r="H127" s="42">
        <v>0</v>
      </c>
      <c r="I127" s="42">
        <v>11.2</v>
      </c>
      <c r="J127" s="42">
        <v>57</v>
      </c>
      <c r="K127" s="43">
        <v>50</v>
      </c>
      <c r="L127" s="42"/>
    </row>
    <row r="128" spans="1:12" ht="15" x14ac:dyDescent="0.25">
      <c r="A128" s="23"/>
      <c r="B128" s="15"/>
      <c r="C128" s="11"/>
      <c r="D128" s="7" t="s">
        <v>24</v>
      </c>
      <c r="E128" s="41" t="s">
        <v>43</v>
      </c>
      <c r="F128" s="42">
        <v>40</v>
      </c>
      <c r="G128" s="42">
        <v>3.5</v>
      </c>
      <c r="H128" s="42">
        <v>1.3</v>
      </c>
      <c r="I128" s="42">
        <v>18.7</v>
      </c>
      <c r="J128" s="42">
        <v>106.4</v>
      </c>
      <c r="K128" s="43"/>
      <c r="L128" s="42"/>
    </row>
    <row r="129" spans="1:12" ht="15" x14ac:dyDescent="0.25">
      <c r="A129" s="23"/>
      <c r="B129" s="15"/>
      <c r="C129" s="11"/>
      <c r="D129" s="7"/>
      <c r="E129" s="41" t="s">
        <v>46</v>
      </c>
      <c r="F129" s="42">
        <v>33.33</v>
      </c>
      <c r="G129" s="42">
        <v>1.8</v>
      </c>
      <c r="H129" s="42">
        <v>4.3</v>
      </c>
      <c r="I129" s="42">
        <v>20</v>
      </c>
      <c r="J129" s="42">
        <v>125.7</v>
      </c>
      <c r="K129" s="43"/>
      <c r="L129" s="42"/>
    </row>
    <row r="130" spans="1:12" ht="15" x14ac:dyDescent="0.25">
      <c r="A130" s="23"/>
      <c r="B130" s="15"/>
      <c r="C130" s="11"/>
      <c r="D130" s="7"/>
      <c r="E130" s="41" t="s">
        <v>56</v>
      </c>
      <c r="F130" s="42">
        <v>3</v>
      </c>
      <c r="G130" s="42">
        <v>0</v>
      </c>
      <c r="H130" s="42">
        <v>2.5</v>
      </c>
      <c r="I130" s="42">
        <v>0</v>
      </c>
      <c r="J130" s="42">
        <v>22.4</v>
      </c>
      <c r="K130" s="43"/>
      <c r="L130" s="42"/>
    </row>
    <row r="131" spans="1:12" ht="15" x14ac:dyDescent="0.25">
      <c r="A131" s="23"/>
      <c r="B131" s="15"/>
      <c r="C131" s="11"/>
      <c r="D131" s="6"/>
      <c r="E131" s="41" t="s">
        <v>84</v>
      </c>
      <c r="F131" s="42">
        <v>18.7</v>
      </c>
      <c r="G131" s="42">
        <v>0.54</v>
      </c>
      <c r="H131" s="42">
        <v>0</v>
      </c>
      <c r="I131" s="42">
        <v>1.08</v>
      </c>
      <c r="J131" s="42">
        <v>6.3</v>
      </c>
      <c r="K131" s="43"/>
      <c r="L131" s="42"/>
    </row>
    <row r="132" spans="1:12" ht="15" x14ac:dyDescent="0.25">
      <c r="A132" s="23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4"/>
      <c r="B134" s="17"/>
      <c r="C134" s="8"/>
      <c r="D134" s="18" t="s">
        <v>33</v>
      </c>
      <c r="E134" s="9"/>
      <c r="F134" s="19">
        <f>SUM(F124:F133)</f>
        <v>591.23000000000013</v>
      </c>
      <c r="G134" s="19">
        <f t="shared" ref="G134:J134" si="54">SUM(G124:G133)</f>
        <v>19.14</v>
      </c>
      <c r="H134" s="19">
        <f t="shared" si="54"/>
        <v>27.230000000000004</v>
      </c>
      <c r="I134" s="19">
        <f t="shared" si="54"/>
        <v>129.36000000000001</v>
      </c>
      <c r="J134" s="19">
        <f t="shared" si="54"/>
        <v>721.56999999999994</v>
      </c>
      <c r="K134" s="25"/>
      <c r="L134" s="19">
        <f t="shared" ref="L134" si="55">SUM(L124:L133)</f>
        <v>0</v>
      </c>
    </row>
    <row r="135" spans="1:12" ht="15" x14ac:dyDescent="0.25">
      <c r="A135" s="26">
        <f>A124</f>
        <v>2</v>
      </c>
      <c r="B135" s="13">
        <f>B124</f>
        <v>1</v>
      </c>
      <c r="C135" s="10" t="s">
        <v>25</v>
      </c>
      <c r="D135" s="7" t="s">
        <v>26</v>
      </c>
      <c r="E135" s="41" t="s">
        <v>48</v>
      </c>
      <c r="F135" s="42">
        <v>200</v>
      </c>
      <c r="G135" s="42">
        <v>2.42</v>
      </c>
      <c r="H135" s="42">
        <v>1.9</v>
      </c>
      <c r="I135" s="42">
        <v>5.21</v>
      </c>
      <c r="J135" s="42">
        <v>96.95</v>
      </c>
      <c r="K135" s="43">
        <v>33</v>
      </c>
      <c r="L135" s="42"/>
    </row>
    <row r="136" spans="1:12" ht="15" x14ac:dyDescent="0.25">
      <c r="A136" s="23"/>
      <c r="B136" s="15"/>
      <c r="C136" s="11"/>
      <c r="D136" s="7" t="s">
        <v>27</v>
      </c>
      <c r="E136" s="41" t="s">
        <v>78</v>
      </c>
      <c r="F136" s="42">
        <v>79</v>
      </c>
      <c r="G136" s="42">
        <v>9.23</v>
      </c>
      <c r="H136" s="42">
        <v>8.77</v>
      </c>
      <c r="I136" s="42">
        <v>14.21</v>
      </c>
      <c r="J136" s="42">
        <v>232.85</v>
      </c>
      <c r="K136" s="43">
        <v>46</v>
      </c>
      <c r="L136" s="42"/>
    </row>
    <row r="137" spans="1:12" ht="15" x14ac:dyDescent="0.25">
      <c r="A137" s="23"/>
      <c r="B137" s="15"/>
      <c r="C137" s="11"/>
      <c r="D137" s="7" t="s">
        <v>28</v>
      </c>
      <c r="E137" s="41" t="s">
        <v>66</v>
      </c>
      <c r="F137" s="42">
        <v>126</v>
      </c>
      <c r="G137" s="42">
        <v>11.44</v>
      </c>
      <c r="H137" s="42">
        <v>2.66</v>
      </c>
      <c r="I137" s="42">
        <v>8.98</v>
      </c>
      <c r="J137" s="42">
        <v>168.35</v>
      </c>
      <c r="K137" s="43">
        <v>9</v>
      </c>
      <c r="L137" s="42"/>
    </row>
    <row r="138" spans="1:12" ht="15" x14ac:dyDescent="0.25">
      <c r="A138" s="23"/>
      <c r="B138" s="15"/>
      <c r="C138" s="11"/>
      <c r="D138" s="7" t="s">
        <v>29</v>
      </c>
      <c r="E138" s="41" t="s">
        <v>45</v>
      </c>
      <c r="F138" s="42">
        <v>200</v>
      </c>
      <c r="G138" s="42">
        <v>1.06</v>
      </c>
      <c r="H138" s="42">
        <v>0</v>
      </c>
      <c r="I138" s="42">
        <v>21.36</v>
      </c>
      <c r="J138" s="42">
        <v>90.78</v>
      </c>
      <c r="K138" s="43">
        <v>49</v>
      </c>
      <c r="L138" s="42"/>
    </row>
    <row r="139" spans="1:12" ht="15" x14ac:dyDescent="0.25">
      <c r="A139" s="23"/>
      <c r="B139" s="15"/>
      <c r="C139" s="11"/>
      <c r="D139" s="7" t="s">
        <v>30</v>
      </c>
      <c r="E139" s="41" t="s">
        <v>64</v>
      </c>
      <c r="F139" s="42">
        <v>20</v>
      </c>
      <c r="G139" s="42">
        <v>1.1000000000000001</v>
      </c>
      <c r="H139" s="42">
        <v>6.2</v>
      </c>
      <c r="I139" s="42">
        <v>11.8</v>
      </c>
      <c r="J139" s="42">
        <v>107.8</v>
      </c>
      <c r="K139" s="43"/>
      <c r="L139" s="42"/>
    </row>
    <row r="140" spans="1:12" ht="15" x14ac:dyDescent="0.25">
      <c r="A140" s="23"/>
      <c r="B140" s="15"/>
      <c r="C140" s="11"/>
      <c r="D140" s="7" t="s">
        <v>31</v>
      </c>
      <c r="E140" s="41" t="s">
        <v>47</v>
      </c>
      <c r="F140" s="42">
        <v>100</v>
      </c>
      <c r="G140" s="42">
        <v>0.3</v>
      </c>
      <c r="H140" s="42">
        <v>0</v>
      </c>
      <c r="I140" s="42">
        <v>11.2</v>
      </c>
      <c r="J140" s="42">
        <v>57</v>
      </c>
      <c r="K140" s="43">
        <v>50</v>
      </c>
      <c r="L140" s="42"/>
    </row>
    <row r="141" spans="1:12" ht="15" x14ac:dyDescent="0.25">
      <c r="A141" s="23"/>
      <c r="B141" s="15"/>
      <c r="C141" s="11"/>
      <c r="D141" s="7" t="s">
        <v>32</v>
      </c>
      <c r="E141" s="41" t="s">
        <v>43</v>
      </c>
      <c r="F141" s="42">
        <v>40</v>
      </c>
      <c r="G141" s="42">
        <v>3.5</v>
      </c>
      <c r="H141" s="42">
        <v>1.3</v>
      </c>
      <c r="I141" s="42">
        <v>18.7</v>
      </c>
      <c r="J141" s="42">
        <v>106.4</v>
      </c>
      <c r="K141" s="43"/>
      <c r="L141" s="42"/>
    </row>
    <row r="142" spans="1:12" ht="15" x14ac:dyDescent="0.25">
      <c r="A142" s="23"/>
      <c r="B142" s="15"/>
      <c r="C142" s="11"/>
      <c r="D142" s="6"/>
      <c r="E142" s="41" t="s">
        <v>56</v>
      </c>
      <c r="F142" s="42">
        <v>2</v>
      </c>
      <c r="G142" s="42">
        <v>0</v>
      </c>
      <c r="H142" s="42">
        <v>1.7</v>
      </c>
      <c r="I142" s="42">
        <v>0</v>
      </c>
      <c r="J142" s="42">
        <v>15.23</v>
      </c>
      <c r="K142" s="43"/>
      <c r="L142" s="42"/>
    </row>
    <row r="143" spans="1:12" ht="15" x14ac:dyDescent="0.2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SUM(F135:F143)</f>
        <v>767</v>
      </c>
      <c r="G144" s="19">
        <f t="shared" ref="G144:J144" si="56">SUM(G135:G143)</f>
        <v>29.05</v>
      </c>
      <c r="H144" s="19">
        <f t="shared" si="56"/>
        <v>22.53</v>
      </c>
      <c r="I144" s="19">
        <f t="shared" si="56"/>
        <v>91.460000000000008</v>
      </c>
      <c r="J144" s="19">
        <f t="shared" si="56"/>
        <v>875.3599999999999</v>
      </c>
      <c r="K144" s="25"/>
      <c r="L144" s="19">
        <f t="shared" ref="L144" si="57">SUM(L135:L143)</f>
        <v>0</v>
      </c>
    </row>
    <row r="145" spans="1:12" ht="15.75" thickBot="1" x14ac:dyDescent="0.25">
      <c r="A145" s="28">
        <f>A124</f>
        <v>2</v>
      </c>
      <c r="B145" s="29">
        <f>B124</f>
        <v>1</v>
      </c>
      <c r="C145" s="52" t="s">
        <v>4</v>
      </c>
      <c r="D145" s="53"/>
      <c r="E145" s="30"/>
      <c r="F145" s="31">
        <f>F134+F144</f>
        <v>1358.23</v>
      </c>
      <c r="G145" s="31">
        <f>G134+G144</f>
        <v>48.19</v>
      </c>
      <c r="H145" s="31">
        <f>H134+H144</f>
        <v>49.760000000000005</v>
      </c>
      <c r="I145" s="31">
        <f>I134+I144</f>
        <v>220.82000000000002</v>
      </c>
      <c r="J145" s="31">
        <f>J134+J144</f>
        <v>1596.9299999999998</v>
      </c>
      <c r="K145" s="31"/>
      <c r="L145" s="31">
        <f>L134+L144</f>
        <v>0</v>
      </c>
    </row>
    <row r="146" spans="1:12" ht="15" x14ac:dyDescent="0.25">
      <c r="A146" s="14">
        <v>2</v>
      </c>
      <c r="B146" s="15">
        <v>2</v>
      </c>
      <c r="C146" s="22" t="s">
        <v>20</v>
      </c>
      <c r="D146" s="5" t="s">
        <v>21</v>
      </c>
      <c r="E146" s="38" t="s">
        <v>42</v>
      </c>
      <c r="F146" s="39">
        <v>191</v>
      </c>
      <c r="G146" s="39">
        <v>22.06</v>
      </c>
      <c r="H146" s="39">
        <v>20.2</v>
      </c>
      <c r="I146" s="39">
        <v>22.57</v>
      </c>
      <c r="J146" s="39">
        <v>361.4</v>
      </c>
      <c r="K146" s="40">
        <v>4</v>
      </c>
      <c r="L146" s="39"/>
    </row>
    <row r="147" spans="1:12" ht="15" x14ac:dyDescent="0.25">
      <c r="A147" s="14"/>
      <c r="B147" s="15"/>
      <c r="C147" s="11"/>
      <c r="D147" s="6"/>
      <c r="E147" s="41" t="s">
        <v>53</v>
      </c>
      <c r="F147" s="42">
        <v>47</v>
      </c>
      <c r="G147" s="42">
        <v>1.1100000000000001</v>
      </c>
      <c r="H147" s="42">
        <v>2.1800000000000002</v>
      </c>
      <c r="I147" s="42">
        <v>3.15</v>
      </c>
      <c r="J147" s="42">
        <v>36.97</v>
      </c>
      <c r="K147" s="43">
        <v>43</v>
      </c>
      <c r="L147" s="42"/>
    </row>
    <row r="148" spans="1:12" ht="15" x14ac:dyDescent="0.25">
      <c r="A148" s="14"/>
      <c r="B148" s="15"/>
      <c r="C148" s="11"/>
      <c r="D148" s="7" t="s">
        <v>22</v>
      </c>
      <c r="E148" s="41" t="s">
        <v>45</v>
      </c>
      <c r="F148" s="42">
        <v>200</v>
      </c>
      <c r="G148" s="42">
        <v>1.06</v>
      </c>
      <c r="H148" s="42">
        <v>0</v>
      </c>
      <c r="I148" s="42">
        <v>21.36</v>
      </c>
      <c r="J148" s="42">
        <v>90.78</v>
      </c>
      <c r="K148" s="43">
        <v>49</v>
      </c>
      <c r="L148" s="42"/>
    </row>
    <row r="149" spans="1:12" ht="15.75" customHeight="1" x14ac:dyDescent="0.25">
      <c r="A149" s="14"/>
      <c r="B149" s="15"/>
      <c r="C149" s="11"/>
      <c r="D149" s="7" t="s">
        <v>23</v>
      </c>
      <c r="E149" s="41" t="s">
        <v>44</v>
      </c>
      <c r="F149" s="42">
        <v>40</v>
      </c>
      <c r="G149" s="42">
        <v>5.08</v>
      </c>
      <c r="H149" s="42">
        <v>4.5999999999999996</v>
      </c>
      <c r="I149" s="42">
        <v>0.28000000000000003</v>
      </c>
      <c r="J149" s="42">
        <v>63</v>
      </c>
      <c r="K149" s="43">
        <v>8</v>
      </c>
      <c r="L149" s="42"/>
    </row>
    <row r="150" spans="1:12" ht="15" x14ac:dyDescent="0.25">
      <c r="A150" s="14"/>
      <c r="B150" s="15"/>
      <c r="C150" s="11"/>
      <c r="D150" s="7" t="s">
        <v>24</v>
      </c>
      <c r="E150" s="41" t="s">
        <v>47</v>
      </c>
      <c r="F150" s="42">
        <v>110</v>
      </c>
      <c r="G150" s="42">
        <v>0.33</v>
      </c>
      <c r="H150" s="42">
        <v>0</v>
      </c>
      <c r="I150" s="42">
        <v>12.32</v>
      </c>
      <c r="J150" s="42">
        <v>62.7</v>
      </c>
      <c r="K150" s="43">
        <v>50</v>
      </c>
      <c r="L150" s="42"/>
    </row>
    <row r="151" spans="1:12" ht="15" x14ac:dyDescent="0.25">
      <c r="A151" s="14"/>
      <c r="B151" s="15"/>
      <c r="C151" s="11"/>
      <c r="D151" s="6"/>
      <c r="E151" s="41" t="s">
        <v>43</v>
      </c>
      <c r="F151" s="42">
        <v>40</v>
      </c>
      <c r="G151" s="42">
        <v>3.5</v>
      </c>
      <c r="H151" s="42">
        <v>1.3</v>
      </c>
      <c r="I151" s="42">
        <v>18.7</v>
      </c>
      <c r="J151" s="42">
        <v>106.4</v>
      </c>
      <c r="K151" s="43"/>
      <c r="L151" s="42"/>
    </row>
    <row r="152" spans="1:12" ht="15" x14ac:dyDescent="0.25">
      <c r="A152" s="14"/>
      <c r="B152" s="15"/>
      <c r="C152" s="11"/>
      <c r="D152" s="6"/>
      <c r="E152" s="41" t="s">
        <v>62</v>
      </c>
      <c r="F152" s="42">
        <v>16</v>
      </c>
      <c r="G152" s="42">
        <v>1.2</v>
      </c>
      <c r="H152" s="42">
        <v>3.8</v>
      </c>
      <c r="I152" s="42">
        <v>7.9</v>
      </c>
      <c r="J152" s="42">
        <v>59.8</v>
      </c>
      <c r="K152" s="43"/>
      <c r="L152" s="42"/>
    </row>
    <row r="153" spans="1:12" ht="15" x14ac:dyDescent="0.25">
      <c r="A153" s="16"/>
      <c r="B153" s="17"/>
      <c r="C153" s="8"/>
      <c r="D153" s="18" t="s">
        <v>33</v>
      </c>
      <c r="E153" s="9"/>
      <c r="F153" s="19">
        <f>SUM(F146:F152)</f>
        <v>644</v>
      </c>
      <c r="G153" s="19">
        <f t="shared" ref="G153:J153" si="58">SUM(G146:G152)</f>
        <v>34.339999999999996</v>
      </c>
      <c r="H153" s="19">
        <f t="shared" si="58"/>
        <v>32.08</v>
      </c>
      <c r="I153" s="19">
        <f t="shared" si="58"/>
        <v>86.28</v>
      </c>
      <c r="J153" s="19">
        <f t="shared" si="58"/>
        <v>781.05</v>
      </c>
      <c r="K153" s="25"/>
      <c r="L153" s="19">
        <f t="shared" ref="L153" si="59">SUM(L146:L152)</f>
        <v>0</v>
      </c>
    </row>
    <row r="154" spans="1:12" ht="15" x14ac:dyDescent="0.25">
      <c r="A154" s="13">
        <f>A146</f>
        <v>2</v>
      </c>
      <c r="B154" s="13">
        <f>B146</f>
        <v>2</v>
      </c>
      <c r="C154" s="10" t="s">
        <v>25</v>
      </c>
      <c r="D154" s="7" t="s">
        <v>26</v>
      </c>
      <c r="E154" s="41" t="s">
        <v>79</v>
      </c>
      <c r="F154" s="42">
        <v>200</v>
      </c>
      <c r="G154" s="42">
        <v>5.0599999999999996</v>
      </c>
      <c r="H154" s="42">
        <v>0.64</v>
      </c>
      <c r="I154" s="42">
        <v>22.06</v>
      </c>
      <c r="J154" s="42">
        <v>108.68</v>
      </c>
      <c r="K154" s="43">
        <v>40</v>
      </c>
      <c r="L154" s="42"/>
    </row>
    <row r="155" spans="1:12" ht="15" x14ac:dyDescent="0.25">
      <c r="A155" s="14"/>
      <c r="B155" s="15"/>
      <c r="C155" s="11"/>
      <c r="D155" s="7" t="s">
        <v>27</v>
      </c>
      <c r="E155" s="41" t="s">
        <v>70</v>
      </c>
      <c r="F155" s="42">
        <v>100</v>
      </c>
      <c r="G155" s="42">
        <v>8.06</v>
      </c>
      <c r="H155" s="42">
        <v>2.42</v>
      </c>
      <c r="I155" s="42">
        <v>10.09</v>
      </c>
      <c r="J155" s="42">
        <v>120</v>
      </c>
      <c r="K155" s="43">
        <v>42</v>
      </c>
      <c r="L155" s="42"/>
    </row>
    <row r="156" spans="1:12" ht="15" x14ac:dyDescent="0.25">
      <c r="A156" s="14"/>
      <c r="B156" s="15"/>
      <c r="C156" s="11"/>
      <c r="D156" s="7" t="s">
        <v>28</v>
      </c>
      <c r="E156" s="41" t="s">
        <v>71</v>
      </c>
      <c r="F156" s="42">
        <v>6</v>
      </c>
      <c r="G156" s="42">
        <v>0.3</v>
      </c>
      <c r="H156" s="42">
        <v>1.2</v>
      </c>
      <c r="I156" s="42">
        <v>0.36</v>
      </c>
      <c r="J156" s="42">
        <v>12</v>
      </c>
      <c r="K156" s="43"/>
      <c r="L156" s="42"/>
    </row>
    <row r="157" spans="1:12" ht="15" x14ac:dyDescent="0.25">
      <c r="A157" s="14"/>
      <c r="B157" s="15"/>
      <c r="C157" s="11"/>
      <c r="D157" s="7" t="s">
        <v>29</v>
      </c>
      <c r="E157" s="41" t="s">
        <v>45</v>
      </c>
      <c r="F157" s="42">
        <v>200</v>
      </c>
      <c r="G157" s="42">
        <v>1.06</v>
      </c>
      <c r="H157" s="42">
        <v>0</v>
      </c>
      <c r="I157" s="42">
        <v>21.36</v>
      </c>
      <c r="J157" s="42">
        <v>90.78</v>
      </c>
      <c r="K157" s="43">
        <v>49</v>
      </c>
      <c r="L157" s="42"/>
    </row>
    <row r="158" spans="1:12" ht="15" x14ac:dyDescent="0.25">
      <c r="A158" s="14"/>
      <c r="B158" s="15"/>
      <c r="C158" s="11"/>
      <c r="D158" s="7" t="s">
        <v>30</v>
      </c>
      <c r="E158" s="41" t="s">
        <v>43</v>
      </c>
      <c r="F158" s="42">
        <v>40</v>
      </c>
      <c r="G158" s="42">
        <v>3.5</v>
      </c>
      <c r="H158" s="42">
        <v>1.3</v>
      </c>
      <c r="I158" s="42">
        <v>18.7</v>
      </c>
      <c r="J158" s="42">
        <v>106.4</v>
      </c>
      <c r="K158" s="43"/>
      <c r="L158" s="42"/>
    </row>
    <row r="159" spans="1:12" ht="15" x14ac:dyDescent="0.25">
      <c r="A159" s="14"/>
      <c r="B159" s="15"/>
      <c r="C159" s="11"/>
      <c r="D159" s="7" t="s">
        <v>31</v>
      </c>
      <c r="E159" s="41" t="s">
        <v>81</v>
      </c>
      <c r="F159" s="42">
        <v>30</v>
      </c>
      <c r="G159" s="42">
        <v>2.34</v>
      </c>
      <c r="H159" s="42">
        <v>3.84</v>
      </c>
      <c r="I159" s="42">
        <v>23.82</v>
      </c>
      <c r="J159" s="42">
        <v>110.4</v>
      </c>
      <c r="K159" s="43"/>
      <c r="L159" s="42"/>
    </row>
    <row r="160" spans="1:12" ht="15" x14ac:dyDescent="0.25">
      <c r="A160" s="14"/>
      <c r="B160" s="15"/>
      <c r="C160" s="11"/>
      <c r="D160" s="7" t="s">
        <v>32</v>
      </c>
      <c r="E160" s="41" t="s">
        <v>47</v>
      </c>
      <c r="F160" s="42">
        <v>95</v>
      </c>
      <c r="G160" s="42">
        <v>0.28999999999999998</v>
      </c>
      <c r="H160" s="42">
        <v>0</v>
      </c>
      <c r="I160" s="42">
        <v>10.7</v>
      </c>
      <c r="J160" s="42">
        <v>54.43</v>
      </c>
      <c r="K160" s="43">
        <v>50</v>
      </c>
      <c r="L160" s="42"/>
    </row>
    <row r="161" spans="1:12" ht="15" x14ac:dyDescent="0.25">
      <c r="A161" s="14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4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6"/>
      <c r="B163" s="17"/>
      <c r="C163" s="8"/>
      <c r="D163" s="18" t="s">
        <v>33</v>
      </c>
      <c r="E163" s="9"/>
      <c r="F163" s="19">
        <f>SUM(F154:F162)</f>
        <v>671</v>
      </c>
      <c r="G163" s="19">
        <f t="shared" ref="G163:J163" si="60">SUM(G154:G162)</f>
        <v>20.610000000000003</v>
      </c>
      <c r="H163" s="19">
        <f t="shared" si="60"/>
        <v>9.3999999999999986</v>
      </c>
      <c r="I163" s="19">
        <f t="shared" si="60"/>
        <v>107.08999999999999</v>
      </c>
      <c r="J163" s="19">
        <f t="shared" si="60"/>
        <v>602.68999999999994</v>
      </c>
      <c r="K163" s="25"/>
      <c r="L163" s="19">
        <f t="shared" ref="L163" si="61">SUM(L154:L162)</f>
        <v>0</v>
      </c>
    </row>
    <row r="164" spans="1:12" ht="15.75" thickBot="1" x14ac:dyDescent="0.25">
      <c r="A164" s="32">
        <f>A146</f>
        <v>2</v>
      </c>
      <c r="B164" s="32">
        <f>B146</f>
        <v>2</v>
      </c>
      <c r="C164" s="52" t="s">
        <v>4</v>
      </c>
      <c r="D164" s="53"/>
      <c r="E164" s="30"/>
      <c r="F164" s="31">
        <f>F153+F163</f>
        <v>1315</v>
      </c>
      <c r="G164" s="31">
        <f t="shared" ref="G164" si="62">G153+G163</f>
        <v>54.95</v>
      </c>
      <c r="H164" s="31">
        <f t="shared" ref="H164" si="63">H153+H163</f>
        <v>41.48</v>
      </c>
      <c r="I164" s="31">
        <f t="shared" ref="I164" si="64">I153+I163</f>
        <v>193.37</v>
      </c>
      <c r="J164" s="31">
        <f t="shared" ref="J164:L164" si="65">J153+J163</f>
        <v>1383.7399999999998</v>
      </c>
      <c r="K164" s="31"/>
      <c r="L164" s="31">
        <f t="shared" si="65"/>
        <v>0</v>
      </c>
    </row>
    <row r="165" spans="1:12" ht="15" x14ac:dyDescent="0.25">
      <c r="A165" s="20">
        <v>2</v>
      </c>
      <c r="B165" s="21">
        <v>3</v>
      </c>
      <c r="C165" s="22" t="s">
        <v>20</v>
      </c>
      <c r="D165" s="5" t="s">
        <v>21</v>
      </c>
      <c r="E165" s="38" t="s">
        <v>42</v>
      </c>
      <c r="F165" s="39">
        <v>225</v>
      </c>
      <c r="G165" s="39">
        <v>25.95</v>
      </c>
      <c r="H165" s="39">
        <v>23.76</v>
      </c>
      <c r="I165" s="39">
        <v>26.55</v>
      </c>
      <c r="J165" s="39">
        <v>425.18</v>
      </c>
      <c r="K165" s="40">
        <v>4</v>
      </c>
      <c r="L165" s="39"/>
    </row>
    <row r="166" spans="1:12" ht="15" x14ac:dyDescent="0.25">
      <c r="A166" s="23"/>
      <c r="B166" s="15"/>
      <c r="C166" s="11"/>
      <c r="D166" s="6"/>
      <c r="E166" s="41" t="s">
        <v>47</v>
      </c>
      <c r="F166" s="42">
        <v>100</v>
      </c>
      <c r="G166" s="42">
        <v>0.3</v>
      </c>
      <c r="H166" s="42">
        <v>0</v>
      </c>
      <c r="I166" s="42">
        <v>11.2</v>
      </c>
      <c r="J166" s="42">
        <v>57</v>
      </c>
      <c r="K166" s="43">
        <v>50</v>
      </c>
      <c r="L166" s="42"/>
    </row>
    <row r="167" spans="1:12" ht="15" x14ac:dyDescent="0.25">
      <c r="A167" s="23"/>
      <c r="B167" s="15"/>
      <c r="C167" s="11"/>
      <c r="D167" s="7" t="s">
        <v>22</v>
      </c>
      <c r="E167" s="41" t="s">
        <v>43</v>
      </c>
      <c r="F167" s="42">
        <v>40</v>
      </c>
      <c r="G167" s="42">
        <v>3.5</v>
      </c>
      <c r="H167" s="42">
        <v>1.3</v>
      </c>
      <c r="I167" s="42">
        <v>18.7</v>
      </c>
      <c r="J167" s="42">
        <v>106.4</v>
      </c>
      <c r="K167" s="43"/>
      <c r="L167" s="42"/>
    </row>
    <row r="168" spans="1:12" ht="15" x14ac:dyDescent="0.25">
      <c r="A168" s="23"/>
      <c r="B168" s="15"/>
      <c r="C168" s="11"/>
      <c r="D168" s="7" t="s">
        <v>23</v>
      </c>
      <c r="E168" s="41" t="s">
        <v>81</v>
      </c>
      <c r="F168" s="42">
        <v>30</v>
      </c>
      <c r="G168" s="42">
        <v>2.34</v>
      </c>
      <c r="H168" s="42">
        <v>3.84</v>
      </c>
      <c r="I168" s="42">
        <v>23.82</v>
      </c>
      <c r="J168" s="42">
        <v>110.4</v>
      </c>
      <c r="K168" s="43"/>
      <c r="L168" s="42"/>
    </row>
    <row r="169" spans="1:12" ht="15" x14ac:dyDescent="0.25">
      <c r="A169" s="23"/>
      <c r="B169" s="15"/>
      <c r="C169" s="11"/>
      <c r="D169" s="7" t="s">
        <v>24</v>
      </c>
      <c r="E169" s="41" t="s">
        <v>45</v>
      </c>
      <c r="F169" s="42">
        <v>200</v>
      </c>
      <c r="G169" s="42">
        <v>1.06</v>
      </c>
      <c r="H169" s="42">
        <v>0</v>
      </c>
      <c r="I169" s="42">
        <v>21.36</v>
      </c>
      <c r="J169" s="42">
        <v>90.78</v>
      </c>
      <c r="K169" s="43">
        <v>49</v>
      </c>
      <c r="L169" s="42"/>
    </row>
    <row r="170" spans="1:12" ht="15" x14ac:dyDescent="0.25">
      <c r="A170" s="23"/>
      <c r="B170" s="15"/>
      <c r="C170" s="11"/>
      <c r="D170" s="7"/>
      <c r="E170" s="41" t="s">
        <v>84</v>
      </c>
      <c r="F170" s="42">
        <v>15</v>
      </c>
      <c r="G170" s="42">
        <v>0.45</v>
      </c>
      <c r="H170" s="42">
        <v>0</v>
      </c>
      <c r="I170" s="42">
        <v>0.9</v>
      </c>
      <c r="J170" s="42">
        <v>5.25</v>
      </c>
      <c r="K170" s="43"/>
      <c r="L170" s="42"/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SUM(F165:F172)</f>
        <v>610</v>
      </c>
      <c r="G173" s="19">
        <f t="shared" ref="G173:J173" si="66">SUM(G165:G172)</f>
        <v>33.600000000000009</v>
      </c>
      <c r="H173" s="19">
        <f t="shared" si="66"/>
        <v>28.900000000000002</v>
      </c>
      <c r="I173" s="19">
        <f t="shared" si="66"/>
        <v>102.53000000000002</v>
      </c>
      <c r="J173" s="19">
        <f t="shared" si="66"/>
        <v>795.01</v>
      </c>
      <c r="K173" s="25"/>
      <c r="L173" s="19">
        <f t="shared" ref="L173" si="67">SUM(L165:L172)</f>
        <v>0</v>
      </c>
    </row>
    <row r="174" spans="1:12" ht="15" x14ac:dyDescent="0.25">
      <c r="A174" s="26">
        <f>A165</f>
        <v>2</v>
      </c>
      <c r="B174" s="13">
        <f>B165</f>
        <v>3</v>
      </c>
      <c r="C174" s="10" t="s">
        <v>25</v>
      </c>
      <c r="D174" s="7" t="s">
        <v>26</v>
      </c>
      <c r="E174" s="41" t="s">
        <v>80</v>
      </c>
      <c r="F174" s="42">
        <v>200</v>
      </c>
      <c r="G174" s="42">
        <v>2.91</v>
      </c>
      <c r="H174" s="42">
        <v>2.29</v>
      </c>
      <c r="I174" s="42">
        <v>21.02</v>
      </c>
      <c r="J174" s="42">
        <v>116.39</v>
      </c>
      <c r="K174" s="43">
        <v>33</v>
      </c>
      <c r="L174" s="42"/>
    </row>
    <row r="175" spans="1:12" ht="15" x14ac:dyDescent="0.25">
      <c r="A175" s="23"/>
      <c r="B175" s="15"/>
      <c r="C175" s="11"/>
      <c r="D175" s="7" t="s">
        <v>27</v>
      </c>
      <c r="E175" s="41" t="s">
        <v>49</v>
      </c>
      <c r="F175" s="42">
        <v>125</v>
      </c>
      <c r="G175" s="42">
        <v>4.4000000000000004</v>
      </c>
      <c r="H175" s="42">
        <v>0.5</v>
      </c>
      <c r="I175" s="42">
        <v>29</v>
      </c>
      <c r="J175" s="42">
        <v>140</v>
      </c>
      <c r="K175" s="43">
        <v>10</v>
      </c>
      <c r="L175" s="42"/>
    </row>
    <row r="176" spans="1:12" ht="15" x14ac:dyDescent="0.25">
      <c r="A176" s="23"/>
      <c r="B176" s="15"/>
      <c r="C176" s="11"/>
      <c r="D176" s="7" t="s">
        <v>28</v>
      </c>
      <c r="E176" s="41" t="s">
        <v>50</v>
      </c>
      <c r="F176" s="42">
        <v>45</v>
      </c>
      <c r="G176" s="42">
        <v>7.5</v>
      </c>
      <c r="H176" s="42">
        <v>6.55</v>
      </c>
      <c r="I176" s="42">
        <v>11</v>
      </c>
      <c r="J176" s="42">
        <v>140</v>
      </c>
      <c r="K176" s="43">
        <v>2</v>
      </c>
      <c r="L176" s="42"/>
    </row>
    <row r="177" spans="1:12" ht="15" x14ac:dyDescent="0.25">
      <c r="A177" s="23"/>
      <c r="B177" s="15"/>
      <c r="C177" s="11"/>
      <c r="D177" s="7" t="s">
        <v>29</v>
      </c>
      <c r="E177" s="41" t="s">
        <v>45</v>
      </c>
      <c r="F177" s="42">
        <v>200</v>
      </c>
      <c r="G177" s="42">
        <v>1.06</v>
      </c>
      <c r="H177" s="42">
        <v>0</v>
      </c>
      <c r="I177" s="42">
        <v>21.36</v>
      </c>
      <c r="J177" s="42">
        <v>90.78</v>
      </c>
      <c r="K177" s="43">
        <v>49</v>
      </c>
      <c r="L177" s="42"/>
    </row>
    <row r="178" spans="1:12" ht="15" x14ac:dyDescent="0.25">
      <c r="A178" s="23"/>
      <c r="B178" s="15"/>
      <c r="C178" s="11"/>
      <c r="D178" s="7" t="s">
        <v>30</v>
      </c>
      <c r="E178" s="41" t="s">
        <v>43</v>
      </c>
      <c r="F178" s="42">
        <v>40</v>
      </c>
      <c r="G178" s="42">
        <v>3.5</v>
      </c>
      <c r="H178" s="42">
        <v>1.3</v>
      </c>
      <c r="I178" s="42">
        <v>18.7</v>
      </c>
      <c r="J178" s="42">
        <v>106.4</v>
      </c>
      <c r="K178" s="43"/>
      <c r="L178" s="42"/>
    </row>
    <row r="179" spans="1:12" ht="15" x14ac:dyDescent="0.25">
      <c r="A179" s="23"/>
      <c r="B179" s="15"/>
      <c r="C179" s="11"/>
      <c r="D179" s="7" t="s">
        <v>31</v>
      </c>
      <c r="E179" s="41" t="s">
        <v>47</v>
      </c>
      <c r="F179" s="42">
        <v>100</v>
      </c>
      <c r="G179" s="42">
        <v>0.3</v>
      </c>
      <c r="H179" s="42">
        <v>0</v>
      </c>
      <c r="I179" s="42">
        <v>11.2</v>
      </c>
      <c r="J179" s="42">
        <v>57</v>
      </c>
      <c r="K179" s="43">
        <v>50</v>
      </c>
      <c r="L179" s="42"/>
    </row>
    <row r="180" spans="1:12" ht="15" x14ac:dyDescent="0.25">
      <c r="A180" s="23"/>
      <c r="B180" s="15"/>
      <c r="C180" s="11"/>
      <c r="D180" s="7" t="s">
        <v>32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710</v>
      </c>
      <c r="G183" s="19">
        <f t="shared" ref="G183:J183" si="68">SUM(G174:G182)</f>
        <v>19.670000000000002</v>
      </c>
      <c r="H183" s="19">
        <f t="shared" si="68"/>
        <v>10.64</v>
      </c>
      <c r="I183" s="19">
        <f t="shared" si="68"/>
        <v>112.28</v>
      </c>
      <c r="J183" s="19">
        <f t="shared" si="68"/>
        <v>650.56999999999994</v>
      </c>
      <c r="K183" s="25"/>
      <c r="L183" s="19">
        <f t="shared" ref="L183" si="69">SUM(L174:L182)</f>
        <v>0</v>
      </c>
    </row>
    <row r="184" spans="1:12" ht="15.75" thickBot="1" x14ac:dyDescent="0.25">
      <c r="A184" s="28">
        <f>A165</f>
        <v>2</v>
      </c>
      <c r="B184" s="29">
        <f>B165</f>
        <v>3</v>
      </c>
      <c r="C184" s="52" t="s">
        <v>4</v>
      </c>
      <c r="D184" s="53"/>
      <c r="E184" s="30"/>
      <c r="F184" s="31">
        <f>F173+F183</f>
        <v>1320</v>
      </c>
      <c r="G184" s="31">
        <f t="shared" ref="G184" si="70">G173+G183</f>
        <v>53.27000000000001</v>
      </c>
      <c r="H184" s="31">
        <f t="shared" ref="H184" si="71">H173+H183</f>
        <v>39.540000000000006</v>
      </c>
      <c r="I184" s="31">
        <f t="shared" ref="I184" si="72">I173+I183</f>
        <v>214.81</v>
      </c>
      <c r="J184" s="31">
        <f t="shared" ref="J184:L184" si="73">J173+J183</f>
        <v>1445.58</v>
      </c>
      <c r="K184" s="31"/>
      <c r="L184" s="31">
        <f t="shared" si="73"/>
        <v>0</v>
      </c>
    </row>
    <row r="185" spans="1:12" ht="15" x14ac:dyDescent="0.25">
      <c r="A185" s="20">
        <v>2</v>
      </c>
      <c r="B185" s="21">
        <v>4</v>
      </c>
      <c r="C185" s="22" t="s">
        <v>20</v>
      </c>
      <c r="D185" s="5" t="s">
        <v>21</v>
      </c>
      <c r="E185" s="38" t="s">
        <v>51</v>
      </c>
      <c r="F185" s="39">
        <v>100</v>
      </c>
      <c r="G185" s="39">
        <v>17.260000000000002</v>
      </c>
      <c r="H185" s="39">
        <v>1.9</v>
      </c>
      <c r="I185" s="39">
        <v>3.32</v>
      </c>
      <c r="J185" s="39">
        <v>100</v>
      </c>
      <c r="K185" s="40">
        <v>53</v>
      </c>
      <c r="L185" s="39"/>
    </row>
    <row r="186" spans="1:12" ht="15" x14ac:dyDescent="0.25">
      <c r="A186" s="23"/>
      <c r="B186" s="15"/>
      <c r="C186" s="11"/>
      <c r="D186" s="6"/>
      <c r="E186" s="41" t="s">
        <v>52</v>
      </c>
      <c r="F186" s="42">
        <v>150</v>
      </c>
      <c r="G186" s="42">
        <v>6.79</v>
      </c>
      <c r="H186" s="42">
        <v>12.52</v>
      </c>
      <c r="I186" s="42">
        <v>59.39</v>
      </c>
      <c r="J186" s="42">
        <v>246.67</v>
      </c>
      <c r="K186" s="43">
        <v>39</v>
      </c>
      <c r="L186" s="42"/>
    </row>
    <row r="187" spans="1:12" ht="15" x14ac:dyDescent="0.25">
      <c r="A187" s="23"/>
      <c r="B187" s="15"/>
      <c r="C187" s="11"/>
      <c r="D187" s="7" t="s">
        <v>22</v>
      </c>
      <c r="E187" s="41" t="s">
        <v>45</v>
      </c>
      <c r="F187" s="42">
        <v>200</v>
      </c>
      <c r="G187" s="42">
        <v>1.06</v>
      </c>
      <c r="H187" s="42">
        <v>0</v>
      </c>
      <c r="I187" s="42">
        <v>21.36</v>
      </c>
      <c r="J187" s="42">
        <v>90.78</v>
      </c>
      <c r="K187" s="43">
        <v>49</v>
      </c>
      <c r="L187" s="42"/>
    </row>
    <row r="188" spans="1:12" ht="15" x14ac:dyDescent="0.25">
      <c r="A188" s="23"/>
      <c r="B188" s="15"/>
      <c r="C188" s="11"/>
      <c r="D188" s="7" t="s">
        <v>23</v>
      </c>
      <c r="E188" s="41" t="s">
        <v>43</v>
      </c>
      <c r="F188" s="42">
        <v>40</v>
      </c>
      <c r="G188" s="42">
        <v>3.5</v>
      </c>
      <c r="H188" s="42">
        <v>1.3</v>
      </c>
      <c r="I188" s="42">
        <v>18.7</v>
      </c>
      <c r="J188" s="42">
        <v>106.4</v>
      </c>
      <c r="K188" s="43"/>
      <c r="L188" s="42"/>
    </row>
    <row r="189" spans="1:12" ht="15" x14ac:dyDescent="0.25">
      <c r="A189" s="23"/>
      <c r="B189" s="15"/>
      <c r="C189" s="11"/>
      <c r="D189" s="7" t="s">
        <v>24</v>
      </c>
      <c r="E189" s="41" t="s">
        <v>53</v>
      </c>
      <c r="F189" s="42">
        <v>57</v>
      </c>
      <c r="G189" s="42">
        <v>1.31</v>
      </c>
      <c r="H189" s="42">
        <v>2.57</v>
      </c>
      <c r="I189" s="42">
        <v>3.71</v>
      </c>
      <c r="J189" s="42">
        <v>43.49</v>
      </c>
      <c r="K189" s="43">
        <v>43</v>
      </c>
      <c r="L189" s="42"/>
    </row>
    <row r="190" spans="1:12" ht="15" x14ac:dyDescent="0.25">
      <c r="A190" s="23"/>
      <c r="B190" s="15"/>
      <c r="C190" s="11"/>
      <c r="D190" s="7"/>
      <c r="E190" s="41" t="s">
        <v>81</v>
      </c>
      <c r="F190" s="42">
        <v>30</v>
      </c>
      <c r="G190" s="42">
        <v>2.34</v>
      </c>
      <c r="H190" s="42">
        <v>3.84</v>
      </c>
      <c r="I190" s="42">
        <v>23.82</v>
      </c>
      <c r="J190" s="42">
        <v>110.4</v>
      </c>
      <c r="K190" s="43"/>
      <c r="L190" s="42"/>
    </row>
    <row r="191" spans="1:12" ht="15" x14ac:dyDescent="0.25">
      <c r="A191" s="23"/>
      <c r="B191" s="15"/>
      <c r="C191" s="11"/>
      <c r="D191" s="6"/>
      <c r="E191" s="41" t="s">
        <v>47</v>
      </c>
      <c r="F191" s="42">
        <v>100</v>
      </c>
      <c r="G191" s="42">
        <v>0.3</v>
      </c>
      <c r="H191" s="42">
        <v>0</v>
      </c>
      <c r="I191" s="42">
        <v>11.2</v>
      </c>
      <c r="J191" s="42">
        <v>57</v>
      </c>
      <c r="K191" s="43">
        <v>50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SUM(F185:F193)</f>
        <v>677</v>
      </c>
      <c r="G194" s="19">
        <f t="shared" ref="G194:J194" si="74">SUM(G185:G193)</f>
        <v>32.559999999999995</v>
      </c>
      <c r="H194" s="19">
        <f t="shared" si="74"/>
        <v>22.13</v>
      </c>
      <c r="I194" s="19">
        <f t="shared" si="74"/>
        <v>141.49999999999997</v>
      </c>
      <c r="J194" s="19">
        <f t="shared" si="74"/>
        <v>754.7399999999999</v>
      </c>
      <c r="K194" s="25"/>
      <c r="L194" s="19">
        <f t="shared" ref="L194" si="75">SUM(L185:L193)</f>
        <v>0</v>
      </c>
    </row>
    <row r="195" spans="1:12" ht="15" x14ac:dyDescent="0.25">
      <c r="A195" s="26">
        <f>A185</f>
        <v>2</v>
      </c>
      <c r="B195" s="13">
        <f>B185</f>
        <v>4</v>
      </c>
      <c r="C195" s="10" t="s">
        <v>25</v>
      </c>
      <c r="D195" s="7" t="s">
        <v>26</v>
      </c>
      <c r="E195" s="41" t="s">
        <v>54</v>
      </c>
      <c r="F195" s="42">
        <v>250</v>
      </c>
      <c r="G195" s="42">
        <v>2</v>
      </c>
      <c r="H195" s="42">
        <v>5</v>
      </c>
      <c r="I195" s="42">
        <v>11</v>
      </c>
      <c r="J195" s="42">
        <v>100</v>
      </c>
      <c r="K195" s="43">
        <v>54</v>
      </c>
      <c r="L195" s="42"/>
    </row>
    <row r="196" spans="1:12" ht="15" x14ac:dyDescent="0.25">
      <c r="A196" s="23"/>
      <c r="B196" s="15"/>
      <c r="C196" s="11"/>
      <c r="D196" s="7" t="s">
        <v>27</v>
      </c>
      <c r="E196" s="41" t="s">
        <v>42</v>
      </c>
      <c r="F196" s="42">
        <v>225</v>
      </c>
      <c r="G196" s="42">
        <v>25.95</v>
      </c>
      <c r="H196" s="42">
        <v>23.76</v>
      </c>
      <c r="I196" s="42">
        <v>26.55</v>
      </c>
      <c r="J196" s="42">
        <v>425.18</v>
      </c>
      <c r="K196" s="43">
        <v>4</v>
      </c>
      <c r="L196" s="42"/>
    </row>
    <row r="197" spans="1:12" ht="15" x14ac:dyDescent="0.25">
      <c r="A197" s="23"/>
      <c r="B197" s="15"/>
      <c r="C197" s="11"/>
      <c r="D197" s="7" t="s">
        <v>28</v>
      </c>
      <c r="E197" s="41" t="s">
        <v>47</v>
      </c>
      <c r="F197" s="42">
        <v>100</v>
      </c>
      <c r="G197" s="42">
        <v>0.3</v>
      </c>
      <c r="H197" s="42">
        <v>0</v>
      </c>
      <c r="I197" s="42">
        <v>11.2</v>
      </c>
      <c r="J197" s="42">
        <v>57</v>
      </c>
      <c r="K197" s="43">
        <v>50</v>
      </c>
      <c r="L197" s="42"/>
    </row>
    <row r="198" spans="1:12" ht="15" x14ac:dyDescent="0.25">
      <c r="A198" s="23"/>
      <c r="B198" s="15"/>
      <c r="C198" s="11"/>
      <c r="D198" s="7" t="s">
        <v>29</v>
      </c>
      <c r="E198" s="41" t="s">
        <v>45</v>
      </c>
      <c r="F198" s="42">
        <v>200</v>
      </c>
      <c r="G198" s="42">
        <v>1.06</v>
      </c>
      <c r="H198" s="42">
        <v>0</v>
      </c>
      <c r="I198" s="42">
        <v>21.36</v>
      </c>
      <c r="J198" s="42">
        <v>90.78</v>
      </c>
      <c r="K198" s="43">
        <v>49</v>
      </c>
      <c r="L198" s="42"/>
    </row>
    <row r="199" spans="1:12" ht="15" x14ac:dyDescent="0.25">
      <c r="A199" s="23"/>
      <c r="B199" s="15"/>
      <c r="C199" s="11"/>
      <c r="D199" s="7" t="s">
        <v>30</v>
      </c>
      <c r="E199" s="41" t="s">
        <v>43</v>
      </c>
      <c r="F199" s="42">
        <v>40</v>
      </c>
      <c r="G199" s="42">
        <v>3.5</v>
      </c>
      <c r="H199" s="42">
        <v>1.3</v>
      </c>
      <c r="I199" s="42">
        <v>18.7</v>
      </c>
      <c r="J199" s="42">
        <v>106.4</v>
      </c>
      <c r="K199" s="43"/>
      <c r="L199" s="42"/>
    </row>
    <row r="200" spans="1:12" ht="15" x14ac:dyDescent="0.25">
      <c r="A200" s="23"/>
      <c r="B200" s="15"/>
      <c r="C200" s="11"/>
      <c r="D200" s="7" t="s">
        <v>31</v>
      </c>
      <c r="E200" s="41" t="s">
        <v>81</v>
      </c>
      <c r="F200" s="42">
        <v>30</v>
      </c>
      <c r="G200" s="42">
        <v>2.34</v>
      </c>
      <c r="H200" s="42">
        <v>3.84</v>
      </c>
      <c r="I200" s="42">
        <v>23.82</v>
      </c>
      <c r="J200" s="42">
        <v>110.4</v>
      </c>
      <c r="K200" s="43"/>
      <c r="L200" s="42"/>
    </row>
    <row r="201" spans="1:12" ht="15" x14ac:dyDescent="0.25">
      <c r="A201" s="23"/>
      <c r="B201" s="15"/>
      <c r="C201" s="11"/>
      <c r="D201" s="7" t="s">
        <v>32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845</v>
      </c>
      <c r="G204" s="19">
        <f t="shared" ref="G204:J204" si="76">SUM(G195:G203)</f>
        <v>35.150000000000006</v>
      </c>
      <c r="H204" s="19">
        <f t="shared" si="76"/>
        <v>33.900000000000006</v>
      </c>
      <c r="I204" s="19">
        <f t="shared" si="76"/>
        <v>112.63</v>
      </c>
      <c r="J204" s="19">
        <f t="shared" si="76"/>
        <v>889.76</v>
      </c>
      <c r="K204" s="25"/>
      <c r="L204" s="19">
        <f t="shared" ref="L204" si="77">SUM(L195:L203)</f>
        <v>0</v>
      </c>
    </row>
    <row r="205" spans="1:12" ht="15.75" thickBot="1" x14ac:dyDescent="0.25">
      <c r="A205" s="28">
        <f>A185</f>
        <v>2</v>
      </c>
      <c r="B205" s="29">
        <f>B185</f>
        <v>4</v>
      </c>
      <c r="C205" s="52" t="s">
        <v>4</v>
      </c>
      <c r="D205" s="53"/>
      <c r="E205" s="30"/>
      <c r="F205" s="31">
        <f>F194+F204</f>
        <v>1522</v>
      </c>
      <c r="G205" s="31">
        <f t="shared" ref="G205" si="78">G194+G204</f>
        <v>67.710000000000008</v>
      </c>
      <c r="H205" s="31">
        <f t="shared" ref="H205" si="79">H194+H204</f>
        <v>56.03</v>
      </c>
      <c r="I205" s="31">
        <f t="shared" ref="I205" si="80">I194+I204</f>
        <v>254.12999999999997</v>
      </c>
      <c r="J205" s="31">
        <f t="shared" ref="J205:L205" si="81">J194+J204</f>
        <v>1644.5</v>
      </c>
      <c r="K205" s="31"/>
      <c r="L205" s="31">
        <f t="shared" si="81"/>
        <v>0</v>
      </c>
    </row>
    <row r="206" spans="1:12" ht="15" x14ac:dyDescent="0.25">
      <c r="A206" s="20">
        <v>2</v>
      </c>
      <c r="B206" s="21">
        <v>5</v>
      </c>
      <c r="C206" s="22" t="s">
        <v>20</v>
      </c>
      <c r="D206" s="5" t="s">
        <v>21</v>
      </c>
      <c r="E206" s="38" t="s">
        <v>55</v>
      </c>
      <c r="F206" s="39">
        <v>200</v>
      </c>
      <c r="G206" s="39">
        <v>4.82</v>
      </c>
      <c r="H206" s="39">
        <v>3.21</v>
      </c>
      <c r="I206" s="39">
        <v>30.11</v>
      </c>
      <c r="J206" s="39">
        <v>132.4</v>
      </c>
      <c r="K206" s="40">
        <v>35</v>
      </c>
      <c r="L206" s="39"/>
    </row>
    <row r="207" spans="1:12" ht="15" x14ac:dyDescent="0.25">
      <c r="A207" s="23"/>
      <c r="B207" s="15"/>
      <c r="C207" s="11"/>
      <c r="D207" s="6"/>
      <c r="E207" s="41" t="s">
        <v>44</v>
      </c>
      <c r="F207" s="42">
        <v>40</v>
      </c>
      <c r="G207" s="42">
        <v>5.08</v>
      </c>
      <c r="H207" s="42">
        <v>4.5999999999999996</v>
      </c>
      <c r="I207" s="42">
        <v>0.28000000000000003</v>
      </c>
      <c r="J207" s="42">
        <v>63</v>
      </c>
      <c r="K207" s="43">
        <v>8</v>
      </c>
      <c r="L207" s="42"/>
    </row>
    <row r="208" spans="1:12" ht="15" x14ac:dyDescent="0.25">
      <c r="A208" s="23"/>
      <c r="B208" s="15"/>
      <c r="C208" s="11"/>
      <c r="D208" s="7" t="s">
        <v>22</v>
      </c>
      <c r="E208" s="41" t="s">
        <v>43</v>
      </c>
      <c r="F208" s="42">
        <v>40</v>
      </c>
      <c r="G208" s="42">
        <v>3.5</v>
      </c>
      <c r="H208" s="42">
        <v>1.3</v>
      </c>
      <c r="I208" s="42">
        <v>18.7</v>
      </c>
      <c r="J208" s="42">
        <v>106.4</v>
      </c>
      <c r="K208" s="43"/>
      <c r="L208" s="42"/>
    </row>
    <row r="209" spans="1:12" ht="15" x14ac:dyDescent="0.25">
      <c r="A209" s="23"/>
      <c r="B209" s="15"/>
      <c r="C209" s="11"/>
      <c r="D209" s="7" t="s">
        <v>23</v>
      </c>
      <c r="E209" s="41" t="s">
        <v>57</v>
      </c>
      <c r="F209" s="42">
        <v>200</v>
      </c>
      <c r="G209" s="42">
        <v>0</v>
      </c>
      <c r="H209" s="42">
        <v>0</v>
      </c>
      <c r="I209" s="42">
        <v>10</v>
      </c>
      <c r="J209" s="42">
        <v>39.9</v>
      </c>
      <c r="K209" s="43">
        <v>20</v>
      </c>
      <c r="L209" s="42"/>
    </row>
    <row r="210" spans="1:12" ht="15" x14ac:dyDescent="0.25">
      <c r="A210" s="23"/>
      <c r="B210" s="15"/>
      <c r="C210" s="11"/>
      <c r="D210" s="7" t="s">
        <v>24</v>
      </c>
      <c r="E210" s="41" t="s">
        <v>58</v>
      </c>
      <c r="F210" s="42">
        <v>115</v>
      </c>
      <c r="G210" s="42">
        <v>2.9</v>
      </c>
      <c r="H210" s="42">
        <v>5.9</v>
      </c>
      <c r="I210" s="42">
        <v>15.6</v>
      </c>
      <c r="J210" s="42">
        <v>145</v>
      </c>
      <c r="K210" s="43"/>
      <c r="L210" s="42"/>
    </row>
    <row r="211" spans="1:12" ht="15" x14ac:dyDescent="0.25">
      <c r="A211" s="23"/>
      <c r="B211" s="15"/>
      <c r="C211" s="11"/>
      <c r="D211" s="6"/>
      <c r="E211" s="41" t="s">
        <v>62</v>
      </c>
      <c r="F211" s="42">
        <v>16</v>
      </c>
      <c r="G211" s="42">
        <v>1.2</v>
      </c>
      <c r="H211" s="42">
        <v>3.8</v>
      </c>
      <c r="I211" s="42">
        <v>7.9</v>
      </c>
      <c r="J211" s="42">
        <v>59.8</v>
      </c>
      <c r="K211" s="43"/>
      <c r="L211" s="42"/>
    </row>
    <row r="212" spans="1:12" ht="15" x14ac:dyDescent="0.25">
      <c r="A212" s="23"/>
      <c r="B212" s="15"/>
      <c r="C212" s="11"/>
      <c r="D212" s="6"/>
      <c r="E212" s="41" t="s">
        <v>47</v>
      </c>
      <c r="F212" s="42">
        <v>100</v>
      </c>
      <c r="G212" s="42">
        <v>0.3</v>
      </c>
      <c r="H212" s="42">
        <v>0</v>
      </c>
      <c r="I212" s="42">
        <v>11.2</v>
      </c>
      <c r="J212" s="42">
        <v>57</v>
      </c>
      <c r="K212" s="43">
        <v>50</v>
      </c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SUM(F206:F212)</f>
        <v>711</v>
      </c>
      <c r="G213" s="19">
        <f t="shared" ref="G213:J213" si="82">SUM(G206:G212)</f>
        <v>17.8</v>
      </c>
      <c r="H213" s="19">
        <f t="shared" si="82"/>
        <v>18.809999999999999</v>
      </c>
      <c r="I213" s="19">
        <f t="shared" si="82"/>
        <v>93.79</v>
      </c>
      <c r="J213" s="19">
        <f t="shared" si="82"/>
        <v>603.5</v>
      </c>
      <c r="K213" s="25"/>
      <c r="L213" s="19">
        <f t="shared" ref="L213" si="83">SUM(L206:L212)</f>
        <v>0</v>
      </c>
    </row>
    <row r="214" spans="1:12" ht="15" x14ac:dyDescent="0.25">
      <c r="A214" s="26">
        <f>A206</f>
        <v>2</v>
      </c>
      <c r="B214" s="13">
        <f>B206</f>
        <v>5</v>
      </c>
      <c r="C214" s="10" t="s">
        <v>25</v>
      </c>
      <c r="D214" s="7" t="s">
        <v>26</v>
      </c>
      <c r="E214" s="41" t="s">
        <v>59</v>
      </c>
      <c r="F214" s="42">
        <v>200</v>
      </c>
      <c r="G214" s="42">
        <v>1.45</v>
      </c>
      <c r="H214" s="42">
        <v>12.85</v>
      </c>
      <c r="I214" s="42">
        <v>21.2</v>
      </c>
      <c r="J214" s="42">
        <v>184.3</v>
      </c>
      <c r="K214" s="43">
        <v>27</v>
      </c>
      <c r="L214" s="42"/>
    </row>
    <row r="215" spans="1:12" ht="15" x14ac:dyDescent="0.25">
      <c r="A215" s="23"/>
      <c r="B215" s="15"/>
      <c r="C215" s="11"/>
      <c r="D215" s="7" t="s">
        <v>27</v>
      </c>
      <c r="E215" s="41" t="s">
        <v>60</v>
      </c>
      <c r="F215" s="42">
        <v>120</v>
      </c>
      <c r="G215" s="42">
        <v>6.03</v>
      </c>
      <c r="H215" s="42">
        <v>4.53</v>
      </c>
      <c r="I215" s="42">
        <v>28.94</v>
      </c>
      <c r="J215" s="42">
        <v>186.29</v>
      </c>
      <c r="K215" s="43">
        <v>9</v>
      </c>
      <c r="L215" s="42"/>
    </row>
    <row r="216" spans="1:12" ht="15" x14ac:dyDescent="0.25">
      <c r="A216" s="23"/>
      <c r="B216" s="15"/>
      <c r="C216" s="11"/>
      <c r="D216" s="7" t="s">
        <v>28</v>
      </c>
      <c r="E216" s="41" t="s">
        <v>61</v>
      </c>
      <c r="F216" s="42">
        <v>45</v>
      </c>
      <c r="G216" s="42">
        <v>7</v>
      </c>
      <c r="H216" s="42">
        <v>5.55</v>
      </c>
      <c r="I216" s="42">
        <v>10</v>
      </c>
      <c r="J216" s="42">
        <v>145</v>
      </c>
      <c r="K216" s="43">
        <v>2</v>
      </c>
      <c r="L216" s="42"/>
    </row>
    <row r="217" spans="1:12" ht="15" x14ac:dyDescent="0.25">
      <c r="A217" s="23"/>
      <c r="B217" s="15"/>
      <c r="C217" s="11"/>
      <c r="D217" s="7" t="s">
        <v>29</v>
      </c>
      <c r="E217" s="41" t="s">
        <v>57</v>
      </c>
      <c r="F217" s="42">
        <v>200</v>
      </c>
      <c r="G217" s="42">
        <v>0</v>
      </c>
      <c r="H217" s="42">
        <v>0</v>
      </c>
      <c r="I217" s="42">
        <v>10</v>
      </c>
      <c r="J217" s="42">
        <v>39.9</v>
      </c>
      <c r="K217" s="43">
        <v>20</v>
      </c>
      <c r="L217" s="42"/>
    </row>
    <row r="218" spans="1:12" ht="15" x14ac:dyDescent="0.25">
      <c r="A218" s="23"/>
      <c r="B218" s="15"/>
      <c r="C218" s="11"/>
      <c r="D218" s="7" t="s">
        <v>30</v>
      </c>
      <c r="E218" s="41" t="s">
        <v>43</v>
      </c>
      <c r="F218" s="42">
        <v>40</v>
      </c>
      <c r="G218" s="42">
        <v>3.5</v>
      </c>
      <c r="H218" s="42">
        <v>1.3</v>
      </c>
      <c r="I218" s="42">
        <v>18.7</v>
      </c>
      <c r="J218" s="42">
        <v>106.4</v>
      </c>
      <c r="K218" s="43"/>
      <c r="L218" s="42"/>
    </row>
    <row r="219" spans="1:12" ht="15" x14ac:dyDescent="0.25">
      <c r="A219" s="23"/>
      <c r="B219" s="15"/>
      <c r="C219" s="11"/>
      <c r="D219" s="7" t="s">
        <v>31</v>
      </c>
      <c r="E219" s="41" t="s">
        <v>56</v>
      </c>
      <c r="F219" s="42">
        <v>3</v>
      </c>
      <c r="G219" s="42">
        <v>0</v>
      </c>
      <c r="H219" s="42">
        <v>2.5</v>
      </c>
      <c r="I219" s="42">
        <v>0</v>
      </c>
      <c r="J219" s="42">
        <v>22.4</v>
      </c>
      <c r="K219" s="43"/>
      <c r="L219" s="42"/>
    </row>
    <row r="220" spans="1:12" ht="15" x14ac:dyDescent="0.25">
      <c r="A220" s="23"/>
      <c r="B220" s="15"/>
      <c r="C220" s="11"/>
      <c r="D220" s="7" t="s">
        <v>32</v>
      </c>
      <c r="E220" s="41" t="s">
        <v>47</v>
      </c>
      <c r="F220" s="42">
        <v>100</v>
      </c>
      <c r="G220" s="42">
        <v>0.3</v>
      </c>
      <c r="H220" s="42">
        <v>0</v>
      </c>
      <c r="I220" s="42">
        <v>11.2</v>
      </c>
      <c r="J220" s="42">
        <v>57</v>
      </c>
      <c r="K220" s="43">
        <v>50</v>
      </c>
      <c r="L220" s="42"/>
    </row>
    <row r="221" spans="1:12" ht="15" x14ac:dyDescent="0.25">
      <c r="A221" s="23"/>
      <c r="B221" s="15"/>
      <c r="C221" s="11"/>
      <c r="D221" s="6"/>
      <c r="E221" s="41" t="s">
        <v>62</v>
      </c>
      <c r="F221" s="42">
        <v>16</v>
      </c>
      <c r="G221" s="42">
        <v>1.2</v>
      </c>
      <c r="H221" s="42">
        <v>3.8</v>
      </c>
      <c r="I221" s="42">
        <v>7.9</v>
      </c>
      <c r="J221" s="42">
        <v>59.8</v>
      </c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SUM(F214:F222)</f>
        <v>724</v>
      </c>
      <c r="G223" s="19">
        <f t="shared" ref="G223:J223" si="84">SUM(G214:G222)</f>
        <v>19.48</v>
      </c>
      <c r="H223" s="19">
        <f t="shared" si="84"/>
        <v>30.53</v>
      </c>
      <c r="I223" s="19">
        <f t="shared" si="84"/>
        <v>107.94000000000001</v>
      </c>
      <c r="J223" s="19">
        <f t="shared" si="84"/>
        <v>801.08999999999992</v>
      </c>
      <c r="K223" s="25"/>
      <c r="L223" s="19">
        <f t="shared" ref="L223" si="85">SUM(L214:L222)</f>
        <v>0</v>
      </c>
    </row>
    <row r="224" spans="1:12" ht="15.75" thickBot="1" x14ac:dyDescent="0.25">
      <c r="A224" s="49">
        <f>A206</f>
        <v>2</v>
      </c>
      <c r="B224" s="29">
        <f>B206</f>
        <v>5</v>
      </c>
      <c r="C224" s="52" t="s">
        <v>4</v>
      </c>
      <c r="D224" s="53"/>
      <c r="E224" s="30"/>
      <c r="F224" s="31">
        <f>F213+F223</f>
        <v>1435</v>
      </c>
      <c r="G224" s="31">
        <f t="shared" ref="G224" si="86">G213+G223</f>
        <v>37.28</v>
      </c>
      <c r="H224" s="31">
        <f t="shared" ref="H224" si="87">H213+H223</f>
        <v>49.34</v>
      </c>
      <c r="I224" s="31">
        <f t="shared" ref="I224" si="88">I213+I223</f>
        <v>201.73000000000002</v>
      </c>
      <c r="J224" s="31">
        <f t="shared" ref="J224:L224" si="89">J213+J223</f>
        <v>1404.59</v>
      </c>
      <c r="K224" s="31"/>
      <c r="L224" s="31">
        <f t="shared" si="89"/>
        <v>0</v>
      </c>
    </row>
    <row r="225" spans="1:12" ht="13.5" customHeight="1" x14ac:dyDescent="0.25">
      <c r="A225" s="51">
        <v>2</v>
      </c>
      <c r="B225" s="21">
        <v>6</v>
      </c>
      <c r="C225" s="22" t="s">
        <v>20</v>
      </c>
      <c r="D225" s="5" t="s">
        <v>21</v>
      </c>
      <c r="E225" s="38" t="s">
        <v>49</v>
      </c>
      <c r="F225" s="39">
        <v>100</v>
      </c>
      <c r="G225" s="39">
        <v>4.42</v>
      </c>
      <c r="H225" s="39">
        <v>3.62</v>
      </c>
      <c r="I225" s="39">
        <v>21.16</v>
      </c>
      <c r="J225" s="39">
        <v>106</v>
      </c>
      <c r="K225" s="40">
        <v>10</v>
      </c>
      <c r="L225" s="39"/>
    </row>
    <row r="226" spans="1:12" ht="15" x14ac:dyDescent="0.25">
      <c r="A226" s="23"/>
      <c r="B226" s="15"/>
      <c r="C226" s="11"/>
      <c r="D226" s="6"/>
      <c r="E226" s="41" t="s">
        <v>63</v>
      </c>
      <c r="F226" s="42">
        <v>45</v>
      </c>
      <c r="G226" s="42">
        <v>6.5</v>
      </c>
      <c r="H226" s="42">
        <v>1</v>
      </c>
      <c r="I226" s="42">
        <v>12</v>
      </c>
      <c r="J226" s="42">
        <v>80</v>
      </c>
      <c r="K226" s="43">
        <v>45</v>
      </c>
      <c r="L226" s="42"/>
    </row>
    <row r="227" spans="1:12" ht="15" x14ac:dyDescent="0.25">
      <c r="A227" s="23"/>
      <c r="B227" s="15"/>
      <c r="C227" s="11"/>
      <c r="D227" s="7" t="s">
        <v>22</v>
      </c>
      <c r="E227" s="41" t="s">
        <v>81</v>
      </c>
      <c r="F227" s="42">
        <v>30</v>
      </c>
      <c r="G227" s="42">
        <v>2.34</v>
      </c>
      <c r="H227" s="42">
        <v>3.84</v>
      </c>
      <c r="I227" s="42">
        <v>23.82</v>
      </c>
      <c r="J227" s="42">
        <v>110.4</v>
      </c>
      <c r="K227" s="43"/>
      <c r="L227" s="42"/>
    </row>
    <row r="228" spans="1:12" ht="15" x14ac:dyDescent="0.25">
      <c r="A228" s="23"/>
      <c r="B228" s="15"/>
      <c r="C228" s="11"/>
      <c r="D228" s="7" t="s">
        <v>23</v>
      </c>
      <c r="E228" s="41" t="s">
        <v>85</v>
      </c>
      <c r="F228" s="42">
        <v>200</v>
      </c>
      <c r="G228" s="42">
        <v>1.2</v>
      </c>
      <c r="H228" s="42">
        <v>0.96</v>
      </c>
      <c r="I228" s="42">
        <v>5.86</v>
      </c>
      <c r="J228" s="42">
        <v>37.479999999999997</v>
      </c>
      <c r="K228" s="43">
        <v>16</v>
      </c>
      <c r="L228" s="42"/>
    </row>
    <row r="229" spans="1:12" ht="15" x14ac:dyDescent="0.25">
      <c r="A229" s="23"/>
      <c r="B229" s="15"/>
      <c r="C229" s="11"/>
      <c r="D229" s="7" t="s">
        <v>24</v>
      </c>
      <c r="E229" s="41" t="s">
        <v>47</v>
      </c>
      <c r="F229" s="42">
        <v>90</v>
      </c>
      <c r="G229" s="42">
        <v>0.27</v>
      </c>
      <c r="H229" s="42">
        <v>0</v>
      </c>
      <c r="I229" s="42">
        <v>10.08</v>
      </c>
      <c r="J229" s="42">
        <v>51.3</v>
      </c>
      <c r="K229" s="43">
        <v>50</v>
      </c>
      <c r="L229" s="42"/>
    </row>
    <row r="230" spans="1:12" ht="15" x14ac:dyDescent="0.25">
      <c r="A230" s="23"/>
      <c r="B230" s="15"/>
      <c r="C230" s="11"/>
      <c r="D230" s="6"/>
      <c r="E230" s="41" t="s">
        <v>43</v>
      </c>
      <c r="F230" s="42">
        <v>40</v>
      </c>
      <c r="G230" s="42">
        <v>3.5</v>
      </c>
      <c r="H230" s="42">
        <v>1.3</v>
      </c>
      <c r="I230" s="42">
        <v>18.7</v>
      </c>
      <c r="J230" s="42">
        <v>106.4</v>
      </c>
      <c r="K230" s="43"/>
      <c r="L230" s="42"/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7"/>
      <c r="C232" s="8"/>
      <c r="D232" s="18" t="s">
        <v>33</v>
      </c>
      <c r="E232" s="9"/>
      <c r="F232" s="19">
        <f>SUM(F225:F231)</f>
        <v>505</v>
      </c>
      <c r="G232" s="19">
        <f t="shared" ref="G232:J232" si="90">SUM(G225:G231)</f>
        <v>18.229999999999997</v>
      </c>
      <c r="H232" s="19">
        <f t="shared" si="90"/>
        <v>10.720000000000002</v>
      </c>
      <c r="I232" s="19">
        <f t="shared" si="90"/>
        <v>91.62</v>
      </c>
      <c r="J232" s="19">
        <f t="shared" si="90"/>
        <v>491.58000000000004</v>
      </c>
      <c r="K232" s="25"/>
      <c r="L232" s="19">
        <f t="shared" ref="L232" si="91">SUM(L225:L231)</f>
        <v>0</v>
      </c>
    </row>
    <row r="233" spans="1:12" ht="15" x14ac:dyDescent="0.25">
      <c r="A233" s="50">
        <v>2</v>
      </c>
      <c r="B233" s="50">
        <f>B225</f>
        <v>6</v>
      </c>
      <c r="C233" s="10" t="s">
        <v>25</v>
      </c>
      <c r="D233" s="7" t="s">
        <v>26</v>
      </c>
      <c r="E233" s="41" t="s">
        <v>65</v>
      </c>
      <c r="F233" s="42">
        <v>200</v>
      </c>
      <c r="G233" s="42">
        <v>2.9</v>
      </c>
      <c r="H233" s="42">
        <v>2.95</v>
      </c>
      <c r="I233" s="42">
        <v>8.06</v>
      </c>
      <c r="J233" s="42">
        <v>109.66</v>
      </c>
      <c r="K233" s="43">
        <v>56</v>
      </c>
      <c r="L233" s="42"/>
    </row>
    <row r="234" spans="1:12" ht="15" x14ac:dyDescent="0.25">
      <c r="A234" s="23"/>
      <c r="B234" s="15"/>
      <c r="C234" s="11"/>
      <c r="D234" s="7" t="s">
        <v>27</v>
      </c>
      <c r="E234" s="41" t="s">
        <v>52</v>
      </c>
      <c r="F234" s="42">
        <v>140</v>
      </c>
      <c r="G234" s="42">
        <v>6.43</v>
      </c>
      <c r="H234" s="42">
        <v>11.85</v>
      </c>
      <c r="I234" s="42">
        <v>56.19</v>
      </c>
      <c r="J234" s="42">
        <v>233.35</v>
      </c>
      <c r="K234" s="43">
        <v>39</v>
      </c>
      <c r="L234" s="42"/>
    </row>
    <row r="235" spans="1:12" ht="15" x14ac:dyDescent="0.25">
      <c r="A235" s="23"/>
      <c r="B235" s="15"/>
      <c r="C235" s="11"/>
      <c r="D235" s="7" t="s">
        <v>28</v>
      </c>
      <c r="E235" s="41" t="s">
        <v>61</v>
      </c>
      <c r="F235" s="42">
        <v>45</v>
      </c>
      <c r="G235" s="42">
        <v>7</v>
      </c>
      <c r="H235" s="42">
        <v>5.55</v>
      </c>
      <c r="I235" s="42">
        <v>10</v>
      </c>
      <c r="J235" s="42">
        <v>145</v>
      </c>
      <c r="K235" s="43">
        <v>2</v>
      </c>
      <c r="L235" s="42"/>
    </row>
    <row r="236" spans="1:12" ht="15" x14ac:dyDescent="0.25">
      <c r="A236" s="23"/>
      <c r="B236" s="15"/>
      <c r="C236" s="11"/>
      <c r="D236" s="7" t="s">
        <v>29</v>
      </c>
      <c r="E236" s="41" t="s">
        <v>82</v>
      </c>
      <c r="F236" s="42">
        <v>232</v>
      </c>
      <c r="G236" s="42">
        <v>0.6</v>
      </c>
      <c r="H236" s="42">
        <v>0</v>
      </c>
      <c r="I236" s="42">
        <v>29</v>
      </c>
      <c r="J236" s="42">
        <v>125</v>
      </c>
      <c r="K236" s="43"/>
      <c r="L236" s="42"/>
    </row>
    <row r="237" spans="1:12" ht="15" x14ac:dyDescent="0.25">
      <c r="A237" s="23"/>
      <c r="B237" s="15"/>
      <c r="C237" s="11"/>
      <c r="D237" s="7" t="s">
        <v>30</v>
      </c>
      <c r="E237" s="41" t="s">
        <v>43</v>
      </c>
      <c r="F237" s="42">
        <v>40</v>
      </c>
      <c r="G237" s="42">
        <v>3.5</v>
      </c>
      <c r="H237" s="42">
        <v>1.3</v>
      </c>
      <c r="I237" s="42">
        <v>18.7</v>
      </c>
      <c r="J237" s="42">
        <v>106.4</v>
      </c>
      <c r="K237" s="43"/>
      <c r="L237" s="42"/>
    </row>
    <row r="238" spans="1:12" ht="15" x14ac:dyDescent="0.25">
      <c r="A238" s="23"/>
      <c r="B238" s="15"/>
      <c r="C238" s="11"/>
      <c r="D238" s="7" t="s">
        <v>31</v>
      </c>
      <c r="E238" s="41" t="s">
        <v>56</v>
      </c>
      <c r="F238" s="42">
        <v>2</v>
      </c>
      <c r="G238" s="42">
        <v>0</v>
      </c>
      <c r="H238" s="42">
        <v>1.63</v>
      </c>
      <c r="I238" s="42">
        <v>0</v>
      </c>
      <c r="J238" s="42">
        <v>14.56</v>
      </c>
      <c r="K238" s="43"/>
      <c r="L238" s="42"/>
    </row>
    <row r="239" spans="1:12" ht="15" x14ac:dyDescent="0.25">
      <c r="A239" s="23"/>
      <c r="B239" s="15"/>
      <c r="C239" s="11"/>
      <c r="D239" s="7" t="s">
        <v>32</v>
      </c>
      <c r="E239" s="41" t="s">
        <v>47</v>
      </c>
      <c r="F239" s="42">
        <v>90</v>
      </c>
      <c r="G239" s="42">
        <v>0.27</v>
      </c>
      <c r="H239" s="42">
        <v>0</v>
      </c>
      <c r="I239" s="42">
        <v>10.08</v>
      </c>
      <c r="J239" s="42">
        <v>51.3</v>
      </c>
      <c r="K239" s="43"/>
      <c r="L239" s="42"/>
    </row>
    <row r="240" spans="1:12" ht="15" x14ac:dyDescent="0.25">
      <c r="A240" s="23"/>
      <c r="B240" s="15"/>
      <c r="C240" s="11"/>
      <c r="D240" s="6"/>
      <c r="E240" s="41" t="s">
        <v>83</v>
      </c>
      <c r="F240" s="42">
        <v>90.21</v>
      </c>
      <c r="G240" s="42">
        <v>0.69</v>
      </c>
      <c r="H240" s="42">
        <v>0</v>
      </c>
      <c r="I240" s="42">
        <v>6.12</v>
      </c>
      <c r="J240" s="42">
        <v>32.450000000000003</v>
      </c>
      <c r="K240" s="43"/>
      <c r="L240" s="42"/>
    </row>
    <row r="241" spans="1:12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7"/>
      <c r="C242" s="8"/>
      <c r="D242" s="18" t="s">
        <v>33</v>
      </c>
      <c r="E242" s="9"/>
      <c r="F242" s="19">
        <f>SUM(F233:F241)</f>
        <v>839.21</v>
      </c>
      <c r="G242" s="19">
        <f t="shared" ref="G242:J242" si="92">SUM(G233:G241)</f>
        <v>21.39</v>
      </c>
      <c r="H242" s="19">
        <f t="shared" si="92"/>
        <v>23.28</v>
      </c>
      <c r="I242" s="19">
        <f t="shared" si="92"/>
        <v>138.15</v>
      </c>
      <c r="J242" s="19">
        <f t="shared" si="92"/>
        <v>817.71999999999991</v>
      </c>
      <c r="K242" s="25"/>
      <c r="L242" s="19">
        <f t="shared" ref="L242" si="93">SUM(L233:L241)</f>
        <v>0</v>
      </c>
    </row>
    <row r="243" spans="1:12" ht="15.75" thickBot="1" x14ac:dyDescent="0.25">
      <c r="A243" s="24"/>
      <c r="B243" s="29">
        <f>B225</f>
        <v>6</v>
      </c>
      <c r="C243" s="52" t="s">
        <v>4</v>
      </c>
      <c r="D243" s="53"/>
      <c r="E243" s="30"/>
      <c r="F243" s="31">
        <f>F232+F242</f>
        <v>1344.21</v>
      </c>
      <c r="G243" s="31">
        <f t="shared" ref="G243:J243" si="94">G232+G242</f>
        <v>39.619999999999997</v>
      </c>
      <c r="H243" s="31">
        <f t="shared" si="94"/>
        <v>34</v>
      </c>
      <c r="I243" s="31">
        <f t="shared" si="94"/>
        <v>229.77</v>
      </c>
      <c r="J243" s="31">
        <f t="shared" si="94"/>
        <v>1309.3</v>
      </c>
      <c r="K243" s="31"/>
      <c r="L243" s="31">
        <f t="shared" ref="L243" si="95">L232+L242</f>
        <v>0</v>
      </c>
    </row>
    <row r="244" spans="1:12" ht="13.5" thickBot="1" x14ac:dyDescent="0.25">
      <c r="A244" s="28">
        <v>2</v>
      </c>
      <c r="B244" s="27"/>
      <c r="C244" s="54" t="s">
        <v>5</v>
      </c>
      <c r="D244" s="54"/>
      <c r="E244" s="54"/>
      <c r="F244" s="33" t="e">
        <f>(F45+F65+F85+F105+F146+F165+F185+F206+#REF!+F243)/(IF(F45=0,0,1)+IF(F65=0,0,1)+IF(F85=0,0,1)+IF(F105=0,0,1)+IF(F146=0,0,1)+IF(F165=0,0,1)+IF(F185=0,0,1)+IF(F206=0,0,1)+IF(#REF!=0,0,1)+IF(F243=0,0,1))</f>
        <v>#REF!</v>
      </c>
      <c r="G244" s="33" t="e">
        <f>(G45+G65+G85+G105+G146+G165+G185+G206+#REF!+G243)/(IF(G45=0,0,1)+IF(G65=0,0,1)+IF(G85=0,0,1)+IF(G105=0,0,1)+IF(G146=0,0,1)+IF(G165=0,0,1)+IF(G185=0,0,1)+IF(G206=0,0,1)+IF(#REF!=0,0,1)+IF(G243=0,0,1))</f>
        <v>#REF!</v>
      </c>
      <c r="H244" s="33" t="e">
        <f>(H45+H65+H85+H105+H146+H165+H185+H206+#REF!+H243)/(IF(H45=0,0,1)+IF(H65=0,0,1)+IF(H85=0,0,1)+IF(H105=0,0,1)+IF(H146=0,0,1)+IF(H165=0,0,1)+IF(H185=0,0,1)+IF(H206=0,0,1)+IF(#REF!=0,0,1)+IF(H243=0,0,1))</f>
        <v>#REF!</v>
      </c>
      <c r="I244" s="33" t="e">
        <f>(I45+I65+I85+I105+I146+I165+I185+I206+#REF!+I243)/(IF(I45=0,0,1)+IF(I65=0,0,1)+IF(I85=0,0,1)+IF(I105=0,0,1)+IF(I146=0,0,1)+IF(I165=0,0,1)+IF(I185=0,0,1)+IF(I206=0,0,1)+IF(#REF!=0,0,1)+IF(I243=0,0,1))</f>
        <v>#REF!</v>
      </c>
      <c r="J244" s="33" t="e">
        <f>(J45+J65+J85+J105+J146+J165+J185+J206+#REF!+J243)/(IF(J45=0,0,1)+IF(J65=0,0,1)+IF(J85=0,0,1)+IF(J105=0,0,1)+IF(J146=0,0,1)+IF(J165=0,0,1)+IF(J185=0,0,1)+IF(J206=0,0,1)+IF(#REF!=0,0,1)+IF(J243=0,0,1))</f>
        <v>#REF!</v>
      </c>
      <c r="K244" s="33"/>
      <c r="L244" s="33" t="e">
        <f>(L45+L65+L85+L105+L146+L165+L185+L206+#REF!+L243)/(IF(L45=0,0,1)+IF(L65=0,0,1)+IF(L85=0,0,1)+IF(L105=0,0,1)+IF(L146=0,0,1)+IF(L165=0,0,1)+IF(L185=0,0,1)+IF(L206=0,0,1)+IF(#REF!=0,0,1)+IF(L243=0,0,1))</f>
        <v>#REF!</v>
      </c>
    </row>
  </sheetData>
  <mergeCells count="16">
    <mergeCell ref="C243:D243"/>
    <mergeCell ref="C244:E244"/>
    <mergeCell ref="C1:E1"/>
    <mergeCell ref="H1:K1"/>
    <mergeCell ref="H2:K2"/>
    <mergeCell ref="C44:D44"/>
    <mergeCell ref="C64:D64"/>
    <mergeCell ref="C84:D84"/>
    <mergeCell ref="C123:D123"/>
    <mergeCell ref="C25:D25"/>
    <mergeCell ref="C224:D224"/>
    <mergeCell ref="C145:D145"/>
    <mergeCell ref="C164:D164"/>
    <mergeCell ref="C184:D184"/>
    <mergeCell ref="C205:D205"/>
    <mergeCell ref="C104:D10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2023-11-09T07:20:40Z</dcterms:modified>
</cp:coreProperties>
</file>